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_Enheter\Regional tillväxt\4 INTERREG\Botnia-Atlantica 2014-2020\TA\"/>
    </mc:Choice>
  </mc:AlternateContent>
  <xr:revisionPtr revIDLastSave="0" documentId="8_{D0FA1EFD-8315-4767-AC92-8FADA788D446}" xr6:coauthVersionLast="36" xr6:coauthVersionMax="36" xr10:uidLastSave="{00000000-0000-0000-0000-000000000000}"/>
  <bookViews>
    <workbookView xWindow="-15" yWindow="6570" windowWidth="28800" windowHeight="6270" xr2:uid="{00000000-000D-0000-FFFF-FFFF00000000}"/>
  </bookViews>
  <sheets>
    <sheet name="Sammanställning" sheetId="4" r:id="rId1"/>
    <sheet name="Exempel" sheetId="11" r:id="rId2"/>
  </sheets>
  <definedNames>
    <definedName name="_xlnm.Print_Area" localSheetId="1">Exempel!$A$1:$I$64</definedName>
    <definedName name="_xlnm.Print_Area" localSheetId="0">Sammanställning!$A$1:$I$100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4" i="4" l="1"/>
  <c r="G74" i="4" l="1"/>
  <c r="G75" i="4"/>
  <c r="G76" i="4"/>
  <c r="G77" i="4"/>
  <c r="G78" i="4"/>
  <c r="G79" i="4"/>
  <c r="G80" i="4"/>
  <c r="G81" i="4"/>
  <c r="G82" i="4"/>
  <c r="G83" i="4"/>
  <c r="G84" i="4"/>
  <c r="G85" i="4"/>
  <c r="G86" i="4"/>
  <c r="G87" i="4"/>
  <c r="G15" i="4"/>
  <c r="G16" i="4"/>
  <c r="G17" i="4"/>
  <c r="G18" i="4"/>
  <c r="G19" i="4"/>
  <c r="G20" i="4"/>
  <c r="G21" i="4"/>
  <c r="G22" i="4"/>
  <c r="G23" i="4"/>
  <c r="G24" i="4"/>
  <c r="G25" i="4"/>
  <c r="G26" i="4"/>
  <c r="G27" i="4"/>
  <c r="G28" i="4"/>
  <c r="G29" i="4"/>
  <c r="G30" i="4"/>
  <c r="D49" i="4"/>
  <c r="G49" i="4" s="1"/>
  <c r="D50" i="4"/>
  <c r="G50" i="4" s="1"/>
  <c r="D51" i="4"/>
  <c r="G51" i="4" s="1"/>
  <c r="D52" i="4"/>
  <c r="G52" i="4" s="1"/>
  <c r="D53" i="4"/>
  <c r="G53" i="4" s="1"/>
  <c r="D54" i="4"/>
  <c r="G54" i="4" s="1"/>
  <c r="D55" i="4"/>
  <c r="G55" i="4" s="1"/>
  <c r="D56" i="4"/>
  <c r="G56" i="4" s="1"/>
  <c r="D57" i="4"/>
  <c r="G57" i="4" s="1"/>
  <c r="D58" i="4"/>
  <c r="G58" i="4" s="1"/>
  <c r="D59" i="4"/>
  <c r="G59" i="4" s="1"/>
  <c r="D60" i="4"/>
  <c r="G60" i="4" s="1"/>
  <c r="D61" i="4"/>
  <c r="G61" i="4" s="1"/>
  <c r="D62" i="4"/>
  <c r="G62" i="4" s="1"/>
  <c r="D63" i="4"/>
  <c r="G63" i="4" s="1"/>
  <c r="D46" i="4"/>
  <c r="G46" i="4" s="1"/>
  <c r="D47" i="4"/>
  <c r="G47" i="4" s="1"/>
  <c r="D48" i="4"/>
  <c r="G48" i="4" s="1"/>
  <c r="D64" i="4"/>
  <c r="G64" i="4" s="1"/>
  <c r="D65" i="4"/>
  <c r="G65" i="4" s="1"/>
  <c r="D66" i="4"/>
  <c r="G66" i="4" s="1"/>
  <c r="G31" i="4"/>
  <c r="G51" i="11" l="1"/>
  <c r="G50" i="11"/>
  <c r="G49" i="11"/>
  <c r="G48" i="11"/>
  <c r="G47" i="11"/>
  <c r="G46" i="11"/>
  <c r="G45" i="11"/>
  <c r="G44" i="11"/>
  <c r="G43" i="11"/>
  <c r="E40" i="11"/>
  <c r="D39" i="11"/>
  <c r="G39" i="11" s="1"/>
  <c r="D38" i="11"/>
  <c r="G38" i="11" s="1"/>
  <c r="D37" i="11"/>
  <c r="G37" i="11" s="1"/>
  <c r="D36" i="11"/>
  <c r="G36" i="11" s="1"/>
  <c r="D35" i="11"/>
  <c r="G35" i="11" s="1"/>
  <c r="D34" i="11"/>
  <c r="G34" i="11" s="1"/>
  <c r="D33" i="11"/>
  <c r="G33" i="11" s="1"/>
  <c r="D32" i="11"/>
  <c r="G32" i="11" s="1"/>
  <c r="G27" i="11"/>
  <c r="G26" i="11"/>
  <c r="G25" i="11"/>
  <c r="G24" i="11"/>
  <c r="G23" i="11"/>
  <c r="G22" i="11"/>
  <c r="G21" i="11"/>
  <c r="G20" i="11"/>
  <c r="G19" i="11"/>
  <c r="G18" i="11"/>
  <c r="G17" i="11"/>
  <c r="G16" i="11"/>
  <c r="G15" i="11"/>
  <c r="G14" i="11"/>
  <c r="G52" i="11" l="1"/>
  <c r="G28" i="11"/>
  <c r="G40" i="11"/>
  <c r="G73" i="4"/>
  <c r="D45" i="4"/>
  <c r="G45" i="4" s="1"/>
  <c r="D67" i="4"/>
  <c r="D68" i="4"/>
  <c r="D69" i="4"/>
  <c r="G32" i="4"/>
  <c r="G33" i="4"/>
  <c r="G34" i="4"/>
  <c r="G35" i="4"/>
  <c r="G36" i="4"/>
  <c r="G37" i="4"/>
  <c r="G38" i="4"/>
  <c r="G39" i="4"/>
  <c r="G14" i="4"/>
  <c r="G55" i="11" l="1"/>
  <c r="G57" i="11" s="1"/>
  <c r="G60" i="11" s="1"/>
  <c r="G67" i="4" l="1"/>
  <c r="G44" i="4"/>
  <c r="E70" i="4" l="1"/>
  <c r="G68" i="4" l="1"/>
  <c r="G69" i="4"/>
  <c r="G70" i="4" l="1"/>
  <c r="G88" i="4" l="1"/>
  <c r="G40" i="4"/>
  <c r="G91" i="4" l="1"/>
  <c r="G93" i="4" s="1"/>
  <c r="G9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Åsa Gåverud</author>
  </authors>
  <commentList>
    <comment ref="H8" authorId="0" shapeId="0" xr:uid="{00000000-0006-0000-0000-000001000000}">
      <text>
        <r>
          <rPr>
            <sz val="9"/>
            <color indexed="81"/>
            <rFont val="Tahoma"/>
            <family val="2"/>
          </rPr>
          <t>Fyll i gula fält, övrigt fylls i med automatik / Täytä keltaiset kentät. Muut täyttyvät automaattisesti.</t>
        </r>
      </text>
    </comment>
    <comment ref="C13" authorId="0" shapeId="0" xr:uid="{00000000-0006-0000-0000-000002000000}">
      <text>
        <r>
          <rPr>
            <sz val="9"/>
            <color indexed="81"/>
            <rFont val="Tahoma"/>
            <family val="2"/>
          </rPr>
          <t>I kolumnen anges den anställdes faktiska lön (utgå från den faktiska lön som framgår av lönespecifikationen). Om den anställde t.ex. varit tjänstledig, föräldraledig eller vårdat sjukt barn under aktuell månad reduceras månadens faktiska lönekostnad. Eventuell semester och sjukfrånvaro får dock ingå.
Om den faktiska lönekostnaden skiljer sig åt mellan månaderna ska lönekostnaden anges på flera rader. Kommentera ev avvikelser.   
Taulukossa ilmoitetaan työntekijän varsinainen palkka (se varsinainen palkka joka ilmoitetaan palkkatodistuksessa). Jos henkilö on ollut esim. virkavapaalla, äitiyslomalla tai hoitanut sairasta lasta kyseisen kuukauden aikana, vähennetään kyseisen kuukauden varsinainen palkkakustannus. Mahdollinen kesäloma ja sairauspoissaolo voi kuitenkin kuulua palkkakustannukseen. 
Jos varsinainen palkkakustannus eroaa kuukausien välillä, on palkkakustannus ilmoittava usealla rivillä. Kommentoi mahdollisia erovaisuuksia.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Åsa Gåverud</author>
  </authors>
  <commentList>
    <comment ref="C13" authorId="0" shapeId="0" xr:uid="{00000000-0006-0000-0100-000001000000}">
      <text>
        <r>
          <rPr>
            <sz val="9"/>
            <color indexed="81"/>
            <rFont val="Tahoma"/>
            <family val="2"/>
          </rPr>
          <t xml:space="preserve">I kolumnen anges den anställdes faktiska lön (utgå från den faktiska lön som framgår av lönespecifikationen). Om den anställde t.ex. varit tjänstledig, föräldraledig eller vårdat sjukt barn under aktuell månad reduceras den månadens faktiska lönekostnad. Eventuell semester och sjukfrånvaro får dock ingå i lönekostnaden.
Om den faktiska lönekostnaden skiljer sig åt mellan månaderna ska lönekostnaden anges på flera rader. Kommentera ev avvikelser.   
Taulukossa ilmoitetaan työntekijän varsinainen palkka (se varsinainen palkka joka ilmoitetaan palkkatodistuksessa). Jos henkilö on ollut esim. virkavapaalla, äitiyslomalla tai hoitanut sairasta lasta kyseisen kuukauden aikana, vähennetään kyseisen kuukauden varsinainen palkkakustannus. Mahdollinen kesäloma ja sairauspoissaolo voi kuitenkin kuulua palkkakustannukseen. 
Jos varsinainen palkkakustannus eroaa kuukausien välillä, on palkkakustannus ilmoittava usealla rivillä. Kommentoi mahdollisia erovaisuuksia. </t>
        </r>
      </text>
    </comment>
  </commentList>
</comments>
</file>

<file path=xl/sharedStrings.xml><?xml version="1.0" encoding="utf-8"?>
<sst xmlns="http://schemas.openxmlformats.org/spreadsheetml/2006/main" count="102" uniqueCount="52">
  <si>
    <t>David Jonsson</t>
  </si>
  <si>
    <t>Anna Andersson</t>
  </si>
  <si>
    <t>Bo Karlsson</t>
  </si>
  <si>
    <t>Carola Svensson</t>
  </si>
  <si>
    <t xml:space="preserve">    Kommentar</t>
  </si>
  <si>
    <t>1</t>
  </si>
  <si>
    <t>Testprojektet</t>
  </si>
  <si>
    <t>Testorganisationen</t>
  </si>
  <si>
    <t>304-15000-10</t>
  </si>
  <si>
    <t>Personalkostnadssammanställning/Henkilöstökustannusten yhteenveto</t>
  </si>
  <si>
    <t>Projektets namn/Hankkeen nimi</t>
  </si>
  <si>
    <t>Diarienummer för nationell kontroll (endast för svenska parter)/Kansallisen tarkastuksen diaarinumero (koskee vain ruotsalaisia kumppaneita)</t>
  </si>
  <si>
    <t>Ärende ID-NYPS (Beslut om stöd)/Päätöksen mukainen NYPS tunniste</t>
  </si>
  <si>
    <t>Organisation/organisaatio</t>
  </si>
  <si>
    <t>Redovisningsperiod/Tilityskausi</t>
  </si>
  <si>
    <t>Nummer på redovisningen/Tilitysnumero</t>
  </si>
  <si>
    <t>Namn/Nimi</t>
  </si>
  <si>
    <t>Fr.o.m./Alkaen</t>
  </si>
  <si>
    <t>T.o.m./saakka</t>
  </si>
  <si>
    <t>Organisation/Organisaatio</t>
  </si>
  <si>
    <t xml:space="preserve">Antal 
månader /Kuukausien lukumäärä
</t>
  </si>
  <si>
    <t xml:space="preserve">Lönekostnad /Palkkakustannus 
</t>
  </si>
  <si>
    <t>Kommentar/Kommentit</t>
  </si>
  <si>
    <t>Timlön/Tuntipalkka</t>
  </si>
  <si>
    <t>Antal timmar i projektet/Tälle hankkeelle tehty työ</t>
  </si>
  <si>
    <t>Sociala avgifter och andra lönebikostnader (%)/Sosiaalimaksut ja muut palkkojen sivukulut (%)</t>
  </si>
  <si>
    <t xml:space="preserve">Schablonkostnader/Välillisiä kustannuksia </t>
  </si>
  <si>
    <t>Ange beviljad procentsats enligt beslut om stöd/ / Ilmoita tukipäätöksen mukaan myönnetty prosenttiosuus</t>
  </si>
  <si>
    <t xml:space="preserve">Timlön/Tuntipalkka </t>
  </si>
  <si>
    <t xml:space="preserve">        Osa-aikatyöhön, jossa henkilöstö työskentelee kuukausittain kiinteän prosenttiosuuden mukaisen osuuden työajasta (Myös kokoaikatyö 100% ilmoitetaan täällä)</t>
  </si>
  <si>
    <t>Faktiska löneutgift per månad/ Varsinainen kuukausipalkka</t>
  </si>
  <si>
    <t>Tjänstgörings-
grad i projektet (%)/Virantoimitusaste (%)</t>
  </si>
  <si>
    <t>1. Deltidsanställning med en fast andel av arbetstiden per månad (även heltidsanställd 100 % anges här)</t>
  </si>
  <si>
    <t>Delsumma 1/ Osasumma 1</t>
  </si>
  <si>
    <t>2. Deltidsanställning med ett varierande antal arbetstimmar per månad /Osa-aikatyöhön, jossa henkilöstön kuukausittainen työtuntimäärä on joustava</t>
  </si>
  <si>
    <t xml:space="preserve">Månadslön beräknad på heltidstjänst / Kuukausipalkka laskettu kokoaikatyön pohjalta </t>
  </si>
  <si>
    <t>Kommentar (ange t.ex. vilka månader som avses)/Kommentit (ilmoita esim. mitä kuukausia ilmoitetaan)</t>
  </si>
  <si>
    <t>Antal timmar/ Tuntimäärä</t>
  </si>
  <si>
    <t>Delsumma 2/ Osasumma 2</t>
  </si>
  <si>
    <t>3. Timanställning /Tuntitaksalla työskenteleviksi</t>
  </si>
  <si>
    <t>Delsumma 3/ Osasumma 3</t>
  </si>
  <si>
    <t>(Delsumma 1 + 2 + 3) (Osasumma 1+2+3)</t>
  </si>
  <si>
    <r>
      <t xml:space="preserve">Personal </t>
    </r>
    <r>
      <rPr>
        <sz val="10"/>
        <rFont val="Arial"/>
        <family val="2"/>
      </rPr>
      <t>(summa total lönekostnad inkl lönebikostnader)/ Henkilöstö (palkkakustannukset ja palkkasivukustannukset yhteensä)</t>
    </r>
  </si>
  <si>
    <t>Underlag för beräkning av schablonkostnader/ Välillisten kustannusten laskentapohja</t>
  </si>
  <si>
    <t>(Total lönesumma + lönebikostnader)(koko palkkasumma+palkkasivukustannukset)</t>
  </si>
  <si>
    <t>Lön efter avdrag för föräldraledighet, normal månadslön 40 000 kr/ Palkka sen jälkeen kun äitysloma on vähennetty, normaali kuukausipalkka 40 000 kr</t>
  </si>
  <si>
    <t>Avdrag för vård av barn/ Vähennyksenä sairaana olleen lapsen hoito</t>
  </si>
  <si>
    <t>Avser januari/ Koskee tammikuuta</t>
  </si>
  <si>
    <t>Avser feb och mars. Ny lön fr o m 1/2/ Koskee helmi- ja maaliskuuta. Uusi palkka 1.2 lähtien</t>
  </si>
  <si>
    <t>Lönespecifikation och tidredovisning finns bifogad/ Liitteenä palkkatodistus ja aikaselvitys</t>
  </si>
  <si>
    <t>Faktiska löneutgift per månad/ Varsinainen kuukausipalkk</t>
  </si>
  <si>
    <t xml:space="preserve">Lönekostnad /Palkkakustannus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</si>
</sst>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_ ;[Red]\-#,##0\ "/>
    <numFmt numFmtId="167" formatCode="yyyy/mm/dd;@"/>
    <numFmt numFmtId="168" formatCode="#,##0.00_ ;[Red]\-#,##0.00\ "/>
  </numFmts>
  <fonts count="11">
    <font>
      <sz val="10"/>
      <name val="Arial"/>
    </font>
    <font>
      <sz val="8"/>
      <name val="Arial"/>
      <family val="2"/>
    </font>
    <font>
      <sz val="10"/>
      <name val="Arial"/>
      <family val="2"/>
    </font>
    <font>
      <b/>
      <sz val="10"/>
      <name val="Arial"/>
      <family val="2"/>
    </font>
    <font>
      <sz val="10"/>
      <name val="Arial"/>
      <family val="2"/>
    </font>
    <font>
      <i/>
      <sz val="8"/>
      <name val="Arial"/>
      <family val="2"/>
    </font>
    <font>
      <sz val="10"/>
      <color theme="1"/>
      <name val="Arial"/>
      <family val="2"/>
    </font>
    <font>
      <b/>
      <sz val="16"/>
      <name val="Arial"/>
      <family val="2"/>
    </font>
    <font>
      <sz val="9"/>
      <color indexed="81"/>
      <name val="Tahoma"/>
      <family val="2"/>
    </font>
    <font>
      <sz val="10"/>
      <color rgb="FF000000"/>
      <name val="Roboto"/>
    </font>
    <font>
      <strike/>
      <sz val="10"/>
      <name val="Arial"/>
      <family val="2"/>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9" fontId="4" fillId="0" borderId="0" applyFont="0" applyFill="0" applyBorder="0" applyAlignment="0" applyProtection="0"/>
    <xf numFmtId="9" fontId="2" fillId="0" borderId="0" applyFont="0" applyFill="0" applyBorder="0" applyAlignment="0" applyProtection="0"/>
    <xf numFmtId="0" fontId="2" fillId="0" borderId="0"/>
  </cellStyleXfs>
  <cellXfs count="191">
    <xf numFmtId="0" fontId="0" fillId="0" borderId="0" xfId="0"/>
    <xf numFmtId="0" fontId="0" fillId="0" borderId="0" xfId="0" applyAlignment="1">
      <alignment horizontal="justify" wrapText="1"/>
    </xf>
    <xf numFmtId="0" fontId="0" fillId="0" borderId="0" xfId="0" applyBorder="1"/>
    <xf numFmtId="0" fontId="2" fillId="0" borderId="0" xfId="0" applyFont="1" applyBorder="1"/>
    <xf numFmtId="3" fontId="2" fillId="0" borderId="0" xfId="0" applyNumberFormat="1" applyFont="1" applyBorder="1"/>
    <xf numFmtId="165" fontId="2" fillId="0" borderId="0" xfId="1" applyNumberFormat="1" applyFont="1" applyBorder="1"/>
    <xf numFmtId="0" fontId="2" fillId="3" borderId="0" xfId="0" applyFont="1" applyFill="1" applyBorder="1"/>
    <xf numFmtId="3" fontId="2" fillId="3" borderId="0" xfId="0" applyNumberFormat="1" applyFont="1" applyFill="1" applyBorder="1"/>
    <xf numFmtId="0" fontId="0" fillId="3" borderId="3" xfId="0" applyFill="1" applyBorder="1"/>
    <xf numFmtId="0" fontId="0" fillId="3" borderId="4" xfId="0" applyFill="1" applyBorder="1"/>
    <xf numFmtId="0" fontId="0" fillId="3" borderId="6" xfId="0" applyFill="1" applyBorder="1"/>
    <xf numFmtId="0" fontId="0" fillId="3" borderId="7" xfId="0" applyFill="1" applyBorder="1"/>
    <xf numFmtId="0" fontId="0" fillId="3" borderId="6" xfId="0" applyFill="1" applyBorder="1" applyAlignment="1">
      <alignment horizontal="justify" wrapText="1"/>
    </xf>
    <xf numFmtId="0" fontId="0" fillId="3" borderId="7" xfId="0" applyFill="1" applyBorder="1" applyAlignment="1">
      <alignment horizontal="justify" wrapText="1"/>
    </xf>
    <xf numFmtId="0" fontId="0" fillId="3" borderId="8" xfId="0" applyFill="1" applyBorder="1"/>
    <xf numFmtId="0" fontId="0" fillId="3" borderId="9" xfId="0" applyFill="1" applyBorder="1"/>
    <xf numFmtId="0" fontId="0" fillId="3" borderId="10" xfId="0" applyFill="1" applyBorder="1"/>
    <xf numFmtId="4" fontId="2" fillId="3" borderId="7" xfId="0" applyNumberFormat="1" applyFont="1" applyFill="1" applyBorder="1"/>
    <xf numFmtId="3" fontId="2" fillId="3" borderId="9" xfId="0" applyNumberFormat="1" applyFont="1" applyFill="1" applyBorder="1"/>
    <xf numFmtId="165" fontId="2" fillId="3" borderId="9" xfId="1" applyNumberFormat="1" applyFont="1" applyFill="1" applyBorder="1"/>
    <xf numFmtId="4" fontId="2" fillId="3" borderId="10" xfId="0" applyNumberFormat="1" applyFont="1" applyFill="1" applyBorder="1"/>
    <xf numFmtId="0" fontId="0" fillId="0" borderId="0" xfId="0" applyAlignment="1">
      <alignment horizontal="left" indent="1"/>
    </xf>
    <xf numFmtId="0" fontId="0" fillId="3" borderId="4" xfId="0" applyFill="1" applyBorder="1" applyAlignment="1">
      <alignment horizontal="left" indent="1"/>
    </xf>
    <xf numFmtId="0" fontId="2" fillId="3" borderId="0" xfId="0" applyFont="1" applyFill="1" applyBorder="1" applyAlignment="1">
      <alignment horizontal="left" indent="1"/>
    </xf>
    <xf numFmtId="0" fontId="3" fillId="0" borderId="0" xfId="0" applyFont="1" applyFill="1" applyBorder="1" applyAlignment="1">
      <alignment horizontal="left" indent="1"/>
    </xf>
    <xf numFmtId="0" fontId="2" fillId="3" borderId="9" xfId="0" applyFont="1" applyFill="1" applyBorder="1" applyAlignment="1">
      <alignment horizontal="left" indent="1"/>
    </xf>
    <xf numFmtId="0" fontId="0" fillId="3" borderId="9" xfId="0" applyFill="1" applyBorder="1" applyAlignment="1">
      <alignment horizontal="left" indent="1"/>
    </xf>
    <xf numFmtId="0" fontId="0" fillId="0" borderId="0" xfId="0" applyBorder="1" applyAlignment="1">
      <alignment horizontal="left" indent="1"/>
    </xf>
    <xf numFmtId="0" fontId="0" fillId="3" borderId="6" xfId="0" applyFill="1" applyBorder="1" applyAlignment="1">
      <alignment vertical="center"/>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0" fillId="3" borderId="7" xfId="0" applyFill="1" applyBorder="1" applyAlignment="1">
      <alignment vertical="center"/>
    </xf>
    <xf numFmtId="0" fontId="0" fillId="0" borderId="0" xfId="0" applyBorder="1" applyAlignment="1">
      <alignment vertical="center"/>
    </xf>
    <xf numFmtId="0" fontId="1" fillId="3" borderId="0" xfId="0" applyFont="1" applyFill="1" applyBorder="1" applyAlignment="1">
      <alignment horizontal="center" vertical="top"/>
    </xf>
    <xf numFmtId="0" fontId="0" fillId="3" borderId="0" xfId="0" applyFill="1" applyBorder="1" applyAlignment="1">
      <alignment horizontal="left" vertical="center"/>
    </xf>
    <xf numFmtId="0" fontId="0" fillId="3" borderId="0" xfId="0" applyFill="1" applyBorder="1" applyAlignment="1">
      <alignment vertical="center"/>
    </xf>
    <xf numFmtId="0" fontId="0" fillId="3" borderId="0" xfId="0" applyFill="1" applyBorder="1" applyAlignment="1">
      <alignment horizontal="right" vertical="center"/>
    </xf>
    <xf numFmtId="0" fontId="1" fillId="3" borderId="0" xfId="0" applyFont="1" applyFill="1" applyBorder="1" applyAlignment="1">
      <alignment horizontal="center" vertical="center"/>
    </xf>
    <xf numFmtId="0" fontId="1" fillId="3" borderId="0" xfId="0" applyFont="1" applyFill="1" applyBorder="1" applyAlignment="1">
      <alignment horizontal="left" vertical="center" indent="3"/>
    </xf>
    <xf numFmtId="3" fontId="5" fillId="3" borderId="0" xfId="0" applyNumberFormat="1" applyFont="1" applyFill="1" applyBorder="1" applyAlignment="1">
      <alignment horizontal="center"/>
    </xf>
    <xf numFmtId="0" fontId="2" fillId="0" borderId="0" xfId="0" applyFont="1" applyBorder="1" applyAlignment="1">
      <alignment horizontal="left" indent="1"/>
    </xf>
    <xf numFmtId="0" fontId="0" fillId="3" borderId="28" xfId="0" applyFill="1" applyBorder="1" applyAlignment="1">
      <alignment horizontal="justify" wrapText="1"/>
    </xf>
    <xf numFmtId="0" fontId="5" fillId="3" borderId="0" xfId="0" applyFont="1" applyFill="1" applyBorder="1" applyAlignment="1">
      <alignment horizontal="left" vertical="center" wrapText="1" indent="3"/>
    </xf>
    <xf numFmtId="4" fontId="2" fillId="3" borderId="0" xfId="0" applyNumberFormat="1" applyFont="1" applyFill="1" applyBorder="1" applyAlignment="1">
      <alignment vertical="center"/>
    </xf>
    <xf numFmtId="167" fontId="2" fillId="2" borderId="1" xfId="0" applyNumberFormat="1" applyFont="1" applyFill="1" applyBorder="1" applyAlignment="1" applyProtection="1">
      <alignment horizontal="center"/>
      <protection locked="0"/>
    </xf>
    <xf numFmtId="49" fontId="2" fillId="2" borderId="1" xfId="0" applyNumberFormat="1" applyFont="1" applyFill="1" applyBorder="1" applyAlignment="1" applyProtection="1">
      <alignment horizontal="center"/>
      <protection locked="0"/>
    </xf>
    <xf numFmtId="3" fontId="6" fillId="4" borderId="16" xfId="0" applyNumberFormat="1" applyFont="1" applyFill="1" applyBorder="1" applyAlignment="1">
      <alignment horizontal="center" vertical="center" wrapText="1"/>
    </xf>
    <xf numFmtId="166" fontId="6" fillId="4" borderId="2" xfId="0" applyNumberFormat="1" applyFont="1" applyFill="1" applyBorder="1" applyAlignment="1">
      <alignment horizontal="right" vertical="center"/>
    </xf>
    <xf numFmtId="166" fontId="3" fillId="4" borderId="10" xfId="0" applyNumberFormat="1" applyFont="1" applyFill="1" applyBorder="1" applyAlignment="1">
      <alignment horizontal="right" vertical="center" indent="1"/>
    </xf>
    <xf numFmtId="0" fontId="2" fillId="4" borderId="13" xfId="0" applyFont="1" applyFill="1" applyBorder="1" applyAlignment="1">
      <alignment horizontal="center" vertical="center" wrapText="1"/>
    </xf>
    <xf numFmtId="0" fontId="2" fillId="4" borderId="15" xfId="0" applyFont="1" applyFill="1" applyBorder="1" applyAlignment="1">
      <alignment horizontal="center" vertical="center" wrapText="1"/>
    </xf>
    <xf numFmtId="164" fontId="2" fillId="4" borderId="15" xfId="0" applyNumberFormat="1" applyFont="1" applyFill="1" applyBorder="1" applyAlignment="1">
      <alignment horizontal="center" vertical="center" wrapText="1"/>
    </xf>
    <xf numFmtId="3" fontId="2" fillId="4" borderId="17" xfId="0" applyNumberFormat="1" applyFont="1" applyFill="1" applyBorder="1" applyAlignment="1">
      <alignment horizontal="left" vertical="center" indent="1"/>
    </xf>
    <xf numFmtId="0" fontId="2" fillId="2" borderId="21" xfId="0" applyFont="1" applyFill="1" applyBorder="1" applyAlignment="1" applyProtection="1">
      <alignment horizontal="left" vertical="center"/>
      <protection locked="0"/>
    </xf>
    <xf numFmtId="166" fontId="2" fillId="2" borderId="14" xfId="0" applyNumberFormat="1" applyFont="1" applyFill="1" applyBorder="1" applyAlignment="1" applyProtection="1">
      <alignment horizontal="right" vertical="center"/>
      <protection locked="0"/>
    </xf>
    <xf numFmtId="165" fontId="2" fillId="2" borderId="14" xfId="1" applyNumberFormat="1" applyFont="1" applyFill="1" applyBorder="1" applyAlignment="1" applyProtection="1">
      <alignment horizontal="right" vertical="center"/>
      <protection locked="0"/>
    </xf>
    <xf numFmtId="1" fontId="2" fillId="2" borderId="14" xfId="1" applyNumberFormat="1" applyFont="1" applyFill="1" applyBorder="1" applyAlignment="1" applyProtection="1">
      <alignment horizontal="right" vertical="center"/>
      <protection locked="0"/>
    </xf>
    <xf numFmtId="10" fontId="6" fillId="2" borderId="14" xfId="1" applyNumberFormat="1" applyFont="1" applyFill="1" applyBorder="1" applyAlignment="1" applyProtection="1">
      <alignment horizontal="center" vertical="center"/>
      <protection locked="0"/>
    </xf>
    <xf numFmtId="0" fontId="2" fillId="2" borderId="23" xfId="0" applyFont="1" applyFill="1" applyBorder="1" applyAlignment="1" applyProtection="1">
      <alignment horizontal="left" vertical="center"/>
      <protection locked="0"/>
    </xf>
    <xf numFmtId="166" fontId="2" fillId="2" borderId="1" xfId="0" applyNumberFormat="1" applyFont="1" applyFill="1" applyBorder="1" applyAlignment="1" applyProtection="1">
      <alignment horizontal="right" vertical="center"/>
      <protection locked="0"/>
    </xf>
    <xf numFmtId="165" fontId="2" fillId="2" borderId="1" xfId="1" applyNumberFormat="1" applyFont="1" applyFill="1" applyBorder="1" applyAlignment="1" applyProtection="1">
      <alignment horizontal="right" vertical="center"/>
      <protection locked="0"/>
    </xf>
    <xf numFmtId="1" fontId="2" fillId="2" borderId="1" xfId="1" applyNumberFormat="1" applyFont="1" applyFill="1" applyBorder="1" applyAlignment="1" applyProtection="1">
      <alignment horizontal="right" vertical="center"/>
      <protection locked="0"/>
    </xf>
    <xf numFmtId="10" fontId="6" fillId="2" borderId="1" xfId="0" applyNumberFormat="1" applyFont="1" applyFill="1" applyBorder="1" applyAlignment="1" applyProtection="1">
      <alignment horizontal="center" vertical="center"/>
      <protection locked="0"/>
    </xf>
    <xf numFmtId="0" fontId="2" fillId="2" borderId="25" xfId="0" applyFont="1" applyFill="1" applyBorder="1" applyAlignment="1" applyProtection="1">
      <alignment horizontal="left" vertical="center"/>
      <protection locked="0"/>
    </xf>
    <xf numFmtId="166" fontId="2" fillId="2" borderId="26" xfId="0" applyNumberFormat="1" applyFont="1" applyFill="1" applyBorder="1" applyAlignment="1" applyProtection="1">
      <alignment horizontal="right" vertical="center"/>
      <protection locked="0"/>
    </xf>
    <xf numFmtId="165" fontId="2" fillId="2" borderId="26" xfId="1" applyNumberFormat="1" applyFont="1" applyFill="1" applyBorder="1" applyAlignment="1" applyProtection="1">
      <alignment horizontal="right" vertical="center"/>
      <protection locked="0"/>
    </xf>
    <xf numFmtId="1" fontId="2" fillId="2" borderId="26" xfId="1" applyNumberFormat="1" applyFont="1" applyFill="1" applyBorder="1" applyAlignment="1" applyProtection="1">
      <alignment horizontal="right" vertical="center"/>
      <protection locked="0"/>
    </xf>
    <xf numFmtId="10" fontId="6" fillId="2" borderId="26" xfId="0" applyNumberFormat="1" applyFont="1" applyFill="1" applyBorder="1" applyAlignment="1" applyProtection="1">
      <alignment horizontal="center" vertical="center"/>
      <protection locked="0"/>
    </xf>
    <xf numFmtId="0" fontId="2" fillId="2" borderId="22"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3" fontId="2" fillId="4" borderId="16" xfId="0" applyNumberFormat="1" applyFont="1" applyFill="1" applyBorder="1" applyAlignment="1">
      <alignment horizontal="center" vertical="center" wrapText="1"/>
    </xf>
    <xf numFmtId="3" fontId="2" fillId="4" borderId="17" xfId="0" applyNumberFormat="1" applyFont="1" applyFill="1" applyBorder="1" applyAlignment="1">
      <alignment horizontal="left" vertical="center" wrapText="1" indent="1"/>
    </xf>
    <xf numFmtId="168" fontId="2" fillId="4" borderId="11" xfId="0" applyNumberFormat="1" applyFont="1" applyFill="1" applyBorder="1" applyAlignment="1">
      <alignment horizontal="right" vertical="center"/>
    </xf>
    <xf numFmtId="166" fontId="2" fillId="4" borderId="11" xfId="0" applyNumberFormat="1" applyFont="1" applyFill="1" applyBorder="1" applyAlignment="1">
      <alignment horizontal="right" vertical="center"/>
    </xf>
    <xf numFmtId="166" fontId="0" fillId="2" borderId="1" xfId="0" applyNumberFormat="1" applyFill="1" applyBorder="1" applyAlignment="1" applyProtection="1">
      <alignment horizontal="right" vertical="center"/>
      <protection locked="0"/>
    </xf>
    <xf numFmtId="0" fontId="0" fillId="2" borderId="34" xfId="0" applyFill="1" applyBorder="1" applyAlignment="1" applyProtection="1">
      <alignment horizontal="left" vertical="center"/>
      <protection locked="0"/>
    </xf>
    <xf numFmtId="166" fontId="0" fillId="2" borderId="35" xfId="0" applyNumberFormat="1" applyFill="1" applyBorder="1" applyAlignment="1" applyProtection="1">
      <alignment horizontal="right" vertical="center"/>
      <protection locked="0"/>
    </xf>
    <xf numFmtId="0" fontId="2" fillId="2" borderId="32" xfId="0" applyFont="1" applyFill="1" applyBorder="1" applyAlignment="1" applyProtection="1">
      <alignment horizontal="left" vertical="center"/>
      <protection locked="0"/>
    </xf>
    <xf numFmtId="166" fontId="2" fillId="2" borderId="33" xfId="0" applyNumberFormat="1" applyFont="1" applyFill="1" applyBorder="1" applyAlignment="1" applyProtection="1">
      <alignment horizontal="right" vertical="center"/>
      <protection locked="0"/>
    </xf>
    <xf numFmtId="0" fontId="0" fillId="2" borderId="25" xfId="0" applyFill="1" applyBorder="1" applyAlignment="1" applyProtection="1">
      <alignment horizontal="left" vertical="center"/>
      <protection locked="0"/>
    </xf>
    <xf numFmtId="166" fontId="0" fillId="2" borderId="26" xfId="0" applyNumberFormat="1" applyFill="1" applyBorder="1" applyAlignment="1" applyProtection="1">
      <alignment horizontal="right" vertical="center"/>
      <protection locked="0"/>
    </xf>
    <xf numFmtId="4" fontId="2" fillId="2" borderId="1" xfId="0" applyNumberFormat="1" applyFont="1" applyFill="1" applyBorder="1" applyAlignment="1" applyProtection="1">
      <alignment horizontal="right" vertical="center"/>
      <protection locked="0"/>
    </xf>
    <xf numFmtId="4" fontId="0" fillId="2" borderId="1" xfId="0" applyNumberFormat="1" applyFill="1" applyBorder="1" applyAlignment="1" applyProtection="1">
      <alignment horizontal="right" vertical="center"/>
      <protection locked="0"/>
    </xf>
    <xf numFmtId="4" fontId="0" fillId="2" borderId="35" xfId="0" applyNumberFormat="1" applyFill="1" applyBorder="1" applyAlignment="1" applyProtection="1">
      <alignment horizontal="right" vertical="center"/>
      <protection locked="0"/>
    </xf>
    <xf numFmtId="4" fontId="0" fillId="2" borderId="33" xfId="0" applyNumberFormat="1" applyFill="1" applyBorder="1" applyAlignment="1" applyProtection="1">
      <alignment horizontal="right" vertical="center"/>
      <protection locked="0"/>
    </xf>
    <xf numFmtId="4" fontId="0" fillId="2" borderId="26" xfId="0" applyNumberFormat="1" applyFill="1" applyBorder="1" applyAlignment="1" applyProtection="1">
      <alignment horizontal="right" vertical="center"/>
      <protection locked="0"/>
    </xf>
    <xf numFmtId="3" fontId="2" fillId="4" borderId="17" xfId="0" applyNumberFormat="1" applyFont="1" applyFill="1" applyBorder="1" applyAlignment="1">
      <alignment horizontal="left" vertical="center" wrapText="1"/>
    </xf>
    <xf numFmtId="4" fontId="2" fillId="2" borderId="14" xfId="0" applyNumberFormat="1" applyFont="1" applyFill="1" applyBorder="1" applyAlignment="1" applyProtection="1">
      <alignment horizontal="right" vertical="center"/>
      <protection locked="0"/>
    </xf>
    <xf numFmtId="10" fontId="6" fillId="2" borderId="14" xfId="0" applyNumberFormat="1" applyFont="1" applyFill="1" applyBorder="1" applyAlignment="1" applyProtection="1">
      <alignment horizontal="center" vertical="center"/>
      <protection locked="0"/>
    </xf>
    <xf numFmtId="4" fontId="2" fillId="2" borderId="26" xfId="0" applyNumberFormat="1" applyFont="1" applyFill="1" applyBorder="1" applyAlignment="1" applyProtection="1">
      <alignment horizontal="right" vertical="center"/>
      <protection locked="0"/>
    </xf>
    <xf numFmtId="0" fontId="0" fillId="2" borderId="22" xfId="0" applyFill="1" applyBorder="1" applyAlignment="1" applyProtection="1">
      <alignment horizontal="left" vertical="center" wrapText="1"/>
      <protection locked="0"/>
    </xf>
    <xf numFmtId="166" fontId="3" fillId="4" borderId="12" xfId="0" applyNumberFormat="1" applyFont="1" applyFill="1" applyBorder="1" applyAlignment="1">
      <alignment horizontal="right" vertical="center" indent="1"/>
    </xf>
    <xf numFmtId="0" fontId="10" fillId="3" borderId="0" xfId="0" applyFont="1" applyFill="1" applyBorder="1" applyAlignment="1">
      <alignment horizontal="left" indent="1"/>
    </xf>
    <xf numFmtId="0" fontId="0" fillId="3" borderId="0" xfId="0" applyFill="1" applyBorder="1"/>
    <xf numFmtId="0" fontId="10" fillId="3" borderId="0" xfId="0" applyFont="1" applyFill="1" applyBorder="1"/>
    <xf numFmtId="168" fontId="6" fillId="4" borderId="2" xfId="0" applyNumberFormat="1" applyFont="1" applyFill="1" applyBorder="1" applyAlignment="1">
      <alignment horizontal="right" vertical="center"/>
    </xf>
    <xf numFmtId="168" fontId="3" fillId="4" borderId="10" xfId="0" applyNumberFormat="1" applyFont="1" applyFill="1" applyBorder="1" applyAlignment="1">
      <alignment horizontal="right" vertical="center" indent="1"/>
    </xf>
    <xf numFmtId="10" fontId="1" fillId="2" borderId="12" xfId="0" applyNumberFormat="1" applyFont="1" applyFill="1" applyBorder="1" applyAlignment="1" applyProtection="1">
      <alignment horizontal="center" vertical="center"/>
      <protection locked="0"/>
    </xf>
    <xf numFmtId="3" fontId="2" fillId="0" borderId="9" xfId="0" applyNumberFormat="1" applyFont="1" applyBorder="1"/>
    <xf numFmtId="165" fontId="2" fillId="0" borderId="9" xfId="2" applyNumberFormat="1" applyFont="1" applyBorder="1"/>
    <xf numFmtId="0" fontId="9" fillId="0" borderId="0" xfId="0" applyFont="1"/>
    <xf numFmtId="0" fontId="0" fillId="0" borderId="0" xfId="0"/>
    <xf numFmtId="0" fontId="2" fillId="0" borderId="0" xfId="0" applyFont="1" applyBorder="1"/>
    <xf numFmtId="3" fontId="2" fillId="0" borderId="0" xfId="0" applyNumberFormat="1" applyFont="1" applyBorder="1"/>
    <xf numFmtId="0" fontId="0" fillId="3" borderId="6" xfId="0" applyFill="1" applyBorder="1"/>
    <xf numFmtId="0" fontId="0" fillId="3" borderId="7" xfId="0" applyFill="1" applyBorder="1"/>
    <xf numFmtId="4" fontId="2" fillId="3" borderId="7" xfId="0" applyNumberFormat="1" applyFont="1" applyFill="1" applyBorder="1"/>
    <xf numFmtId="0" fontId="3" fillId="0" borderId="0" xfId="0" applyFont="1" applyFill="1" applyBorder="1" applyAlignment="1">
      <alignment horizontal="left" indent="1"/>
    </xf>
    <xf numFmtId="0" fontId="3" fillId="0" borderId="0" xfId="0" applyFont="1" applyBorder="1" applyAlignment="1">
      <alignment horizontal="left" indent="1"/>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1" fillId="3" borderId="0" xfId="0" applyFont="1" applyFill="1" applyBorder="1" applyAlignment="1">
      <alignment horizontal="center" vertical="center"/>
    </xf>
    <xf numFmtId="0" fontId="1" fillId="3" borderId="0" xfId="0" applyFont="1" applyFill="1" applyBorder="1" applyAlignment="1">
      <alignment horizontal="left" vertical="center" indent="3"/>
    </xf>
    <xf numFmtId="3" fontId="2" fillId="0" borderId="9" xfId="0" applyNumberFormat="1" applyFont="1" applyBorder="1"/>
    <xf numFmtId="4" fontId="2" fillId="3" borderId="0" xfId="0" applyNumberFormat="1" applyFont="1" applyFill="1" applyBorder="1" applyAlignment="1">
      <alignment vertical="center"/>
    </xf>
    <xf numFmtId="3" fontId="6" fillId="4" borderId="16" xfId="0" applyNumberFormat="1" applyFont="1" applyFill="1" applyBorder="1" applyAlignment="1">
      <alignment horizontal="center" vertical="center" wrapText="1"/>
    </xf>
    <xf numFmtId="0" fontId="2" fillId="4" borderId="15" xfId="0" applyFont="1" applyFill="1" applyBorder="1" applyAlignment="1">
      <alignment horizontal="center" vertical="center" wrapText="1"/>
    </xf>
    <xf numFmtId="3" fontId="2" fillId="4" borderId="15" xfId="0" applyNumberFormat="1" applyFont="1" applyFill="1" applyBorder="1" applyAlignment="1">
      <alignment horizontal="center" vertical="center" wrapText="1"/>
    </xf>
    <xf numFmtId="164" fontId="2" fillId="4" borderId="15" xfId="0" applyNumberFormat="1" applyFont="1" applyFill="1" applyBorder="1" applyAlignment="1">
      <alignment horizontal="center" vertical="center" wrapText="1"/>
    </xf>
    <xf numFmtId="3" fontId="2" fillId="4" borderId="17" xfId="0" applyNumberFormat="1" applyFont="1" applyFill="1" applyBorder="1" applyAlignment="1">
      <alignment horizontal="left" vertical="center" indent="1"/>
    </xf>
    <xf numFmtId="3" fontId="2" fillId="4" borderId="16" xfId="0" applyNumberFormat="1" applyFont="1" applyFill="1" applyBorder="1" applyAlignment="1">
      <alignment horizontal="center" vertical="center" wrapText="1"/>
    </xf>
    <xf numFmtId="0" fontId="9" fillId="0" borderId="0" xfId="0" applyFont="1"/>
    <xf numFmtId="10" fontId="1" fillId="2" borderId="12" xfId="0" applyNumberFormat="1" applyFont="1" applyFill="1" applyBorder="1" applyAlignment="1" applyProtection="1">
      <alignment horizontal="center" vertical="center"/>
      <protection locked="0"/>
    </xf>
    <xf numFmtId="164" fontId="3" fillId="4" borderId="13" xfId="3" applyNumberFormat="1" applyFont="1" applyFill="1" applyBorder="1" applyAlignment="1">
      <alignment horizontal="center" vertical="center" wrapText="1"/>
    </xf>
    <xf numFmtId="0" fontId="2" fillId="3" borderId="0" xfId="3" applyFont="1" applyFill="1" applyBorder="1" applyAlignment="1">
      <alignment vertical="center" wrapText="1"/>
    </xf>
    <xf numFmtId="0" fontId="2" fillId="4" borderId="15" xfId="3" applyFont="1" applyFill="1" applyBorder="1" applyAlignment="1">
      <alignment horizontal="center" vertical="center" wrapText="1"/>
    </xf>
    <xf numFmtId="3" fontId="2" fillId="4" borderId="17" xfId="3" applyNumberFormat="1" applyFont="1" applyFill="1" applyBorder="1" applyAlignment="1">
      <alignment horizontal="left" vertical="center" wrapText="1" indent="1"/>
    </xf>
    <xf numFmtId="164" fontId="3" fillId="4" borderId="20" xfId="3" applyNumberFormat="1" applyFont="1" applyFill="1" applyBorder="1" applyAlignment="1">
      <alignment horizontal="center" vertical="center" wrapText="1"/>
    </xf>
    <xf numFmtId="0" fontId="5" fillId="3" borderId="0" xfId="3" applyFont="1" applyFill="1" applyBorder="1" applyAlignment="1">
      <alignment horizontal="left" vertical="center" indent="3"/>
    </xf>
    <xf numFmtId="0" fontId="2" fillId="3" borderId="0" xfId="0" applyFont="1" applyFill="1" applyBorder="1" applyAlignment="1">
      <alignment horizontal="right" vertical="center"/>
    </xf>
    <xf numFmtId="0" fontId="5" fillId="3" borderId="0" xfId="3" applyFont="1" applyFill="1" applyBorder="1" applyAlignment="1">
      <alignment horizontal="left" vertical="center" wrapText="1" indent="3"/>
    </xf>
    <xf numFmtId="0" fontId="2" fillId="2" borderId="22" xfId="3" applyFont="1" applyFill="1" applyBorder="1" applyAlignment="1" applyProtection="1">
      <alignment horizontal="left" vertical="center" wrapText="1"/>
      <protection locked="0"/>
    </xf>
    <xf numFmtId="0" fontId="2" fillId="2" borderId="24" xfId="3" applyFont="1" applyFill="1" applyBorder="1" applyAlignment="1" applyProtection="1">
      <alignment horizontal="left" vertical="center" wrapText="1"/>
      <protection locked="0"/>
    </xf>
    <xf numFmtId="165" fontId="2" fillId="0" borderId="9" xfId="2" applyNumberFormat="1" applyFont="1" applyBorder="1"/>
    <xf numFmtId="0" fontId="2" fillId="4" borderId="15" xfId="3" applyFont="1" applyFill="1" applyBorder="1" applyAlignment="1">
      <alignment horizontal="center" vertical="center" wrapText="1"/>
    </xf>
    <xf numFmtId="0" fontId="5" fillId="3" borderId="0" xfId="3" applyFont="1" applyFill="1" applyBorder="1" applyAlignment="1">
      <alignment horizontal="left" vertical="center" indent="3"/>
    </xf>
    <xf numFmtId="0" fontId="5" fillId="3" borderId="0" xfId="3" applyFont="1" applyFill="1" applyBorder="1" applyAlignment="1">
      <alignment horizontal="left" vertical="center" wrapText="1" indent="3"/>
    </xf>
    <xf numFmtId="0" fontId="0" fillId="4" borderId="4" xfId="0" applyFill="1" applyBorder="1"/>
    <xf numFmtId="0" fontId="0" fillId="4" borderId="5" xfId="0" applyFill="1" applyBorder="1"/>
    <xf numFmtId="0" fontId="0" fillId="4" borderId="0" xfId="0" applyFill="1"/>
    <xf numFmtId="4" fontId="2" fillId="4" borderId="7" xfId="0" applyNumberFormat="1" applyFont="1" applyFill="1" applyBorder="1"/>
    <xf numFmtId="0" fontId="2" fillId="4" borderId="0" xfId="0" applyFont="1" applyFill="1" applyBorder="1" applyAlignment="1">
      <alignment horizontal="left" indent="1"/>
    </xf>
    <xf numFmtId="3" fontId="2" fillId="4" borderId="0" xfId="0" applyNumberFormat="1" applyFont="1" applyFill="1" applyBorder="1"/>
    <xf numFmtId="0" fontId="2" fillId="2" borderId="21" xfId="0" applyFont="1" applyFill="1" applyBorder="1" applyAlignment="1" applyProtection="1">
      <alignment horizontal="left" vertical="center" wrapText="1"/>
      <protection locked="0"/>
    </xf>
    <xf numFmtId="0" fontId="2" fillId="2" borderId="23"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32" xfId="0" applyFont="1" applyFill="1" applyBorder="1" applyAlignment="1" applyProtection="1">
      <alignment horizontal="left" vertical="center" wrapText="1"/>
      <protection locked="0"/>
    </xf>
    <xf numFmtId="0" fontId="0" fillId="2" borderId="25" xfId="0" applyFill="1" applyBorder="1" applyAlignment="1" applyProtection="1">
      <alignment horizontal="left" vertical="center" wrapText="1"/>
      <protection locked="0"/>
    </xf>
    <xf numFmtId="0" fontId="3" fillId="4" borderId="18" xfId="3" applyFont="1" applyFill="1" applyBorder="1" applyAlignment="1">
      <alignment horizontal="left" vertical="center" wrapText="1" indent="1"/>
    </xf>
    <xf numFmtId="0" fontId="3" fillId="4" borderId="29" xfId="3" applyFont="1" applyFill="1" applyBorder="1" applyAlignment="1">
      <alignment horizontal="left" vertical="center" wrapText="1" indent="1"/>
    </xf>
    <xf numFmtId="0" fontId="3" fillId="4" borderId="30" xfId="3" applyFont="1" applyFill="1" applyBorder="1" applyAlignment="1">
      <alignment horizontal="left" vertical="center" wrapText="1" indent="1"/>
    </xf>
    <xf numFmtId="0" fontId="2" fillId="2" borderId="21"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23"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wrapText="1"/>
      <protection locked="0"/>
    </xf>
    <xf numFmtId="0" fontId="2" fillId="2" borderId="36" xfId="0" applyFont="1" applyFill="1" applyBorder="1" applyAlignment="1" applyProtection="1">
      <alignment horizontal="left" wrapText="1"/>
      <protection locked="0"/>
    </xf>
    <xf numFmtId="0" fontId="2" fillId="2" borderId="31" xfId="0" applyFont="1" applyFill="1" applyBorder="1" applyAlignment="1" applyProtection="1">
      <alignment horizontal="left" wrapText="1"/>
      <protection locked="0"/>
    </xf>
    <xf numFmtId="0" fontId="2" fillId="2" borderId="1" xfId="0" applyFont="1" applyFill="1" applyBorder="1" applyAlignment="1" applyProtection="1">
      <alignment horizontal="left"/>
      <protection locked="0"/>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3" fillId="4" borderId="1" xfId="0" applyFont="1" applyFill="1" applyBorder="1" applyAlignment="1">
      <alignment horizontal="left" vertical="center" indent="1"/>
    </xf>
    <xf numFmtId="0" fontId="3" fillId="4" borderId="2" xfId="0" applyFont="1" applyFill="1" applyBorder="1" applyAlignment="1">
      <alignment horizontal="left" vertical="center" indent="1"/>
    </xf>
    <xf numFmtId="0" fontId="2" fillId="2" borderId="37"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3" fillId="4" borderId="18" xfId="0" applyFont="1" applyFill="1" applyBorder="1" applyAlignment="1">
      <alignment horizontal="left" vertical="center" wrapText="1" indent="1"/>
    </xf>
    <xf numFmtId="0" fontId="3" fillId="4" borderId="29" xfId="0" applyFont="1" applyFill="1" applyBorder="1" applyAlignment="1">
      <alignment horizontal="left" vertical="center" wrapText="1" indent="1"/>
    </xf>
    <xf numFmtId="0" fontId="3" fillId="4" borderId="30" xfId="0" applyFont="1" applyFill="1" applyBorder="1" applyAlignment="1">
      <alignment horizontal="left" vertical="center" wrapText="1" indent="1"/>
    </xf>
    <xf numFmtId="0" fontId="7" fillId="0" borderId="9" xfId="0" applyFont="1" applyFill="1" applyBorder="1" applyAlignment="1">
      <alignment horizontal="left" vertical="center"/>
    </xf>
    <xf numFmtId="0" fontId="3" fillId="4" borderId="2" xfId="0" applyFont="1" applyFill="1" applyBorder="1" applyAlignment="1">
      <alignment horizontal="left" vertical="center"/>
    </xf>
    <xf numFmtId="0" fontId="3" fillId="4" borderId="31" xfId="0" applyFont="1" applyFill="1" applyBorder="1" applyAlignment="1">
      <alignment horizontal="left" vertical="center"/>
    </xf>
    <xf numFmtId="3" fontId="3" fillId="4" borderId="1" xfId="0" applyNumberFormat="1" applyFont="1" applyFill="1" applyBorder="1" applyAlignment="1">
      <alignment horizontal="left" vertical="center"/>
    </xf>
    <xf numFmtId="0" fontId="3" fillId="4" borderId="1" xfId="0" applyFont="1" applyFill="1" applyBorder="1" applyAlignment="1">
      <alignment horizontal="left" vertical="center" wrapText="1"/>
    </xf>
    <xf numFmtId="0" fontId="2" fillId="2" borderId="25"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3" fontId="3" fillId="4" borderId="2" xfId="0" applyNumberFormat="1" applyFont="1" applyFill="1" applyBorder="1" applyAlignment="1">
      <alignment horizontal="left" vertical="center" wrapText="1"/>
    </xf>
    <xf numFmtId="3" fontId="3" fillId="4" borderId="31" xfId="0" applyNumberFormat="1" applyFont="1" applyFill="1" applyBorder="1" applyAlignment="1">
      <alignment horizontal="left" vertical="center" wrapText="1"/>
    </xf>
    <xf numFmtId="0" fontId="2" fillId="2" borderId="23"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3" fillId="4" borderId="1" xfId="0" applyFont="1" applyFill="1" applyBorder="1" applyAlignment="1">
      <alignment horizontal="left" indent="1"/>
    </xf>
    <xf numFmtId="0" fontId="2" fillId="2" borderId="21"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protection locked="0"/>
    </xf>
    <xf numFmtId="3" fontId="3" fillId="4" borderId="2" xfId="0" applyNumberFormat="1" applyFont="1" applyFill="1" applyBorder="1" applyAlignment="1">
      <alignment horizontal="left"/>
    </xf>
    <xf numFmtId="3" fontId="3" fillId="4" borderId="31" xfId="0" applyNumberFormat="1" applyFont="1" applyFill="1" applyBorder="1" applyAlignment="1">
      <alignment horizontal="left"/>
    </xf>
    <xf numFmtId="0" fontId="3" fillId="4" borderId="2" xfId="0" applyFont="1" applyFill="1" applyBorder="1" applyAlignment="1">
      <alignment horizontal="left" indent="1"/>
    </xf>
    <xf numFmtId="0" fontId="3" fillId="4" borderId="31" xfId="0" applyFont="1" applyFill="1" applyBorder="1" applyAlignment="1">
      <alignment horizontal="left" indent="1"/>
    </xf>
    <xf numFmtId="0" fontId="2" fillId="2" borderId="1" xfId="0" applyFont="1" applyFill="1" applyBorder="1" applyAlignment="1" applyProtection="1">
      <alignment horizontal="left" wrapText="1"/>
      <protection locked="0"/>
    </xf>
    <xf numFmtId="3" fontId="3" fillId="4" borderId="1" xfId="0" applyNumberFormat="1" applyFont="1" applyFill="1" applyBorder="1" applyAlignment="1">
      <alignment horizontal="left" indent="1"/>
    </xf>
  </cellXfs>
  <cellStyles count="4">
    <cellStyle name="Normal" xfId="0" builtinId="0"/>
    <cellStyle name="Normal 2" xfId="3" xr:uid="{00000000-0005-0000-0000-000001000000}"/>
    <cellStyle name="Procent" xfId="1" builtinId="5"/>
    <cellStyle name="Procent 2" xfId="2" xr:uid="{00000000-0005-0000-0000-000003000000}"/>
  </cellStyles>
  <dxfs count="0"/>
  <tableStyles count="0" defaultTableStyle="TableStyleMedium2" defaultPivotStyle="PivotStyleLight16"/>
  <colors>
    <mruColors>
      <color rgb="FFFFFF99"/>
      <color rgb="FF99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85725</xdr:colOff>
      <xdr:row>1</xdr:row>
      <xdr:rowOff>57151</xdr:rowOff>
    </xdr:from>
    <xdr:to>
      <xdr:col>8</xdr:col>
      <xdr:colOff>180976</xdr:colOff>
      <xdr:row>4</xdr:row>
      <xdr:rowOff>7410</xdr:rowOff>
    </xdr:to>
    <xdr:pic>
      <xdr:nvPicPr>
        <xdr:cNvPr id="5" name="Bildobjekt 4">
          <a:extLst>
            <a:ext uri="{FF2B5EF4-FFF2-40B4-BE49-F238E27FC236}">
              <a16:creationId xmlns:a16="http://schemas.microsoft.com/office/drawing/2014/main" id="{3E5B1ECF-0672-4F41-A9A4-29B383500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9025" y="419101"/>
          <a:ext cx="2562226" cy="7979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71"/>
  <sheetViews>
    <sheetView showGridLines="0" tabSelected="1" zoomScaleNormal="100" workbookViewId="0">
      <selection activeCell="K16" sqref="K16"/>
    </sheetView>
  </sheetViews>
  <sheetFormatPr defaultRowHeight="12.75"/>
  <cols>
    <col min="1" max="1" width="2.7109375" customWidth="1"/>
    <col min="2" max="2" width="23.5703125" style="21" customWidth="1"/>
    <col min="3" max="3" width="18.140625" customWidth="1"/>
    <col min="4" max="4" width="19.28515625" customWidth="1"/>
    <col min="5" max="5" width="13.85546875" customWidth="1"/>
    <col min="6" max="6" width="17.140625" customWidth="1"/>
    <col min="7" max="7" width="15.5703125" customWidth="1"/>
    <col min="8" max="8" width="37" customWidth="1"/>
    <col min="9" max="9" width="3.140625" customWidth="1"/>
  </cols>
  <sheetData>
    <row r="1" spans="1:9" ht="28.5" customHeight="1" thickBot="1">
      <c r="A1" s="169" t="s">
        <v>9</v>
      </c>
      <c r="B1" s="169"/>
      <c r="C1" s="169"/>
      <c r="D1" s="169"/>
      <c r="E1" s="169"/>
      <c r="F1" s="169"/>
      <c r="G1" s="169"/>
      <c r="H1" s="169"/>
      <c r="I1" s="169"/>
    </row>
    <row r="2" spans="1:9">
      <c r="A2" s="8"/>
      <c r="B2" s="22"/>
      <c r="C2" s="9"/>
      <c r="D2" s="9"/>
      <c r="E2" s="9"/>
      <c r="F2" s="9"/>
      <c r="G2" s="9"/>
      <c r="H2" s="138"/>
      <c r="I2" s="139"/>
    </row>
    <row r="3" spans="1:9" ht="27" customHeight="1">
      <c r="A3" s="10"/>
      <c r="B3" s="170" t="s">
        <v>10</v>
      </c>
      <c r="C3" s="171"/>
      <c r="D3" s="156"/>
      <c r="E3" s="157"/>
      <c r="F3" s="157"/>
      <c r="G3" s="158"/>
      <c r="H3" s="140"/>
      <c r="I3" s="141"/>
    </row>
    <row r="4" spans="1:9" ht="27" customHeight="1">
      <c r="A4" s="10"/>
      <c r="B4" s="172" t="s">
        <v>19</v>
      </c>
      <c r="C4" s="172"/>
      <c r="D4" s="159"/>
      <c r="E4" s="159"/>
      <c r="F4" s="159"/>
      <c r="G4" s="159"/>
      <c r="H4" s="142"/>
      <c r="I4" s="141"/>
    </row>
    <row r="5" spans="1:9" ht="63.75" customHeight="1">
      <c r="A5" s="10"/>
      <c r="B5" s="176" t="s">
        <v>11</v>
      </c>
      <c r="C5" s="177"/>
      <c r="D5" s="159"/>
      <c r="E5" s="159"/>
      <c r="F5" s="159"/>
      <c r="G5" s="159"/>
      <c r="H5" s="142"/>
      <c r="I5" s="141"/>
    </row>
    <row r="6" spans="1:9" ht="43.5" customHeight="1">
      <c r="A6" s="10"/>
      <c r="B6" s="173" t="s">
        <v>12</v>
      </c>
      <c r="C6" s="173"/>
      <c r="D6" s="159"/>
      <c r="E6" s="159"/>
      <c r="F6" s="159"/>
      <c r="G6" s="159"/>
      <c r="H6" s="7"/>
      <c r="I6" s="17"/>
    </row>
    <row r="7" spans="1:9" ht="15.75" customHeight="1">
      <c r="A7" s="10"/>
      <c r="B7" s="7"/>
      <c r="C7" s="7"/>
      <c r="D7" s="39" t="s">
        <v>17</v>
      </c>
      <c r="E7" s="39" t="s">
        <v>18</v>
      </c>
      <c r="F7" s="7"/>
      <c r="G7" s="7"/>
      <c r="H7" s="7"/>
      <c r="I7" s="17"/>
    </row>
    <row r="8" spans="1:9" ht="18" customHeight="1">
      <c r="A8" s="10"/>
      <c r="B8" s="162" t="s">
        <v>14</v>
      </c>
      <c r="C8" s="163"/>
      <c r="D8" s="44"/>
      <c r="E8" s="44"/>
      <c r="F8" s="7"/>
      <c r="G8" s="7"/>
      <c r="H8" s="7"/>
      <c r="I8" s="17"/>
    </row>
    <row r="9" spans="1:9" ht="18" customHeight="1">
      <c r="A9" s="10"/>
      <c r="B9" s="162" t="s">
        <v>15</v>
      </c>
      <c r="C9" s="163"/>
      <c r="D9" s="45"/>
      <c r="E9" s="39"/>
      <c r="F9" s="39"/>
      <c r="G9" s="7"/>
      <c r="H9" s="7"/>
      <c r="I9" s="17"/>
    </row>
    <row r="10" spans="1:9" ht="12" customHeight="1">
      <c r="A10" s="10"/>
      <c r="B10" s="23"/>
      <c r="C10" s="6"/>
      <c r="D10" s="6"/>
      <c r="E10" s="6"/>
      <c r="F10" s="7"/>
      <c r="G10" s="7"/>
      <c r="H10" s="7"/>
      <c r="I10" s="17"/>
    </row>
    <row r="11" spans="1:9" s="2" customFormat="1" ht="20.25" customHeight="1">
      <c r="A11" s="10"/>
      <c r="B11" s="24" t="s">
        <v>32</v>
      </c>
      <c r="C11" s="4"/>
      <c r="D11" s="5"/>
      <c r="E11" s="5"/>
      <c r="F11" s="4"/>
      <c r="G11" s="4"/>
      <c r="H11" s="4"/>
      <c r="I11" s="17"/>
    </row>
    <row r="12" spans="1:9" s="2" customFormat="1" ht="20.25" customHeight="1" thickBot="1">
      <c r="A12" s="10"/>
      <c r="B12" s="101" t="s">
        <v>29</v>
      </c>
      <c r="C12" s="99"/>
      <c r="D12" s="100"/>
      <c r="E12" s="100"/>
      <c r="F12" s="99"/>
      <c r="G12" s="99"/>
      <c r="H12" s="99"/>
      <c r="I12" s="17"/>
    </row>
    <row r="13" spans="1:9" s="1" customFormat="1" ht="85.5" customHeight="1" thickBot="1">
      <c r="A13" s="10"/>
      <c r="B13" s="49" t="s">
        <v>16</v>
      </c>
      <c r="C13" s="117" t="s">
        <v>30</v>
      </c>
      <c r="D13" s="118" t="s">
        <v>31</v>
      </c>
      <c r="E13" s="51" t="s">
        <v>20</v>
      </c>
      <c r="F13" s="51" t="s">
        <v>25</v>
      </c>
      <c r="G13" s="46" t="s">
        <v>21</v>
      </c>
      <c r="H13" s="52" t="s">
        <v>22</v>
      </c>
      <c r="I13" s="41"/>
    </row>
    <row r="14" spans="1:9">
      <c r="A14" s="10"/>
      <c r="B14" s="144"/>
      <c r="C14" s="54"/>
      <c r="D14" s="55"/>
      <c r="E14" s="56"/>
      <c r="F14" s="57"/>
      <c r="G14" s="96">
        <f>IF(D14&gt;100.1%,"Mer än 100%",(C14*D14*E14*F14))+(C14*D14*E14)</f>
        <v>0</v>
      </c>
      <c r="H14" s="68"/>
      <c r="I14" s="11"/>
    </row>
    <row r="15" spans="1:9">
      <c r="A15" s="10"/>
      <c r="B15" s="145"/>
      <c r="C15" s="59"/>
      <c r="D15" s="60"/>
      <c r="E15" s="56"/>
      <c r="F15" s="57"/>
      <c r="G15" s="96">
        <f t="shared" ref="G15:G30" si="0">IF(D15&gt;100.1%,"Mer än 100%",(C15*D15*E15*F15))+(C15*D15*E15)</f>
        <v>0</v>
      </c>
      <c r="H15" s="68"/>
      <c r="I15" s="11"/>
    </row>
    <row r="16" spans="1:9">
      <c r="A16" s="10"/>
      <c r="B16" s="145"/>
      <c r="C16" s="59"/>
      <c r="D16" s="60"/>
      <c r="E16" s="56"/>
      <c r="F16" s="57"/>
      <c r="G16" s="96">
        <f t="shared" si="0"/>
        <v>0</v>
      </c>
      <c r="H16" s="68"/>
      <c r="I16" s="11"/>
    </row>
    <row r="17" spans="1:9">
      <c r="A17" s="10"/>
      <c r="B17" s="145"/>
      <c r="C17" s="59"/>
      <c r="D17" s="60"/>
      <c r="E17" s="56"/>
      <c r="F17" s="57"/>
      <c r="G17" s="96">
        <f t="shared" si="0"/>
        <v>0</v>
      </c>
      <c r="H17" s="68"/>
      <c r="I17" s="11"/>
    </row>
    <row r="18" spans="1:9">
      <c r="A18" s="10"/>
      <c r="B18" s="145"/>
      <c r="C18" s="59"/>
      <c r="D18" s="60"/>
      <c r="E18" s="56"/>
      <c r="F18" s="57"/>
      <c r="G18" s="96">
        <f t="shared" si="0"/>
        <v>0</v>
      </c>
      <c r="H18" s="68"/>
      <c r="I18" s="11"/>
    </row>
    <row r="19" spans="1:9">
      <c r="A19" s="10"/>
      <c r="B19" s="145"/>
      <c r="C19" s="59"/>
      <c r="D19" s="60"/>
      <c r="E19" s="56"/>
      <c r="F19" s="57"/>
      <c r="G19" s="96">
        <f t="shared" si="0"/>
        <v>0</v>
      </c>
      <c r="H19" s="68"/>
      <c r="I19" s="11"/>
    </row>
    <row r="20" spans="1:9">
      <c r="A20" s="10"/>
      <c r="B20" s="145"/>
      <c r="C20" s="59"/>
      <c r="D20" s="60"/>
      <c r="E20" s="56"/>
      <c r="F20" s="57"/>
      <c r="G20" s="96">
        <f t="shared" si="0"/>
        <v>0</v>
      </c>
      <c r="H20" s="68"/>
      <c r="I20" s="11"/>
    </row>
    <row r="21" spans="1:9">
      <c r="A21" s="10"/>
      <c r="B21" s="145"/>
      <c r="C21" s="59"/>
      <c r="D21" s="60"/>
      <c r="E21" s="56"/>
      <c r="F21" s="57"/>
      <c r="G21" s="96">
        <f t="shared" si="0"/>
        <v>0</v>
      </c>
      <c r="H21" s="68"/>
      <c r="I21" s="11"/>
    </row>
    <row r="22" spans="1:9">
      <c r="A22" s="10"/>
      <c r="B22" s="145"/>
      <c r="C22" s="59"/>
      <c r="D22" s="60"/>
      <c r="E22" s="56"/>
      <c r="F22" s="57"/>
      <c r="G22" s="96">
        <f t="shared" si="0"/>
        <v>0</v>
      </c>
      <c r="H22" s="68"/>
      <c r="I22" s="11"/>
    </row>
    <row r="23" spans="1:9" ht="14.25" customHeight="1">
      <c r="A23" s="10"/>
      <c r="B23" s="145"/>
      <c r="C23" s="59"/>
      <c r="D23" s="60"/>
      <c r="E23" s="56"/>
      <c r="F23" s="57"/>
      <c r="G23" s="96">
        <f t="shared" si="0"/>
        <v>0</v>
      </c>
      <c r="H23" s="68"/>
      <c r="I23" s="11"/>
    </row>
    <row r="24" spans="1:9">
      <c r="A24" s="10"/>
      <c r="B24" s="145"/>
      <c r="C24" s="59"/>
      <c r="D24" s="60"/>
      <c r="E24" s="56"/>
      <c r="F24" s="57"/>
      <c r="G24" s="96">
        <f t="shared" si="0"/>
        <v>0</v>
      </c>
      <c r="H24" s="68"/>
      <c r="I24" s="11"/>
    </row>
    <row r="25" spans="1:9">
      <c r="A25" s="10"/>
      <c r="B25" s="145"/>
      <c r="C25" s="59"/>
      <c r="D25" s="60"/>
      <c r="E25" s="56"/>
      <c r="F25" s="57"/>
      <c r="G25" s="96">
        <f t="shared" si="0"/>
        <v>0</v>
      </c>
      <c r="H25" s="68"/>
      <c r="I25" s="11"/>
    </row>
    <row r="26" spans="1:9">
      <c r="A26" s="10"/>
      <c r="B26" s="145"/>
      <c r="C26" s="59"/>
      <c r="D26" s="60"/>
      <c r="E26" s="56"/>
      <c r="F26" s="57"/>
      <c r="G26" s="96">
        <f t="shared" si="0"/>
        <v>0</v>
      </c>
      <c r="H26" s="68"/>
      <c r="I26" s="11"/>
    </row>
    <row r="27" spans="1:9">
      <c r="A27" s="10"/>
      <c r="B27" s="145"/>
      <c r="C27" s="59"/>
      <c r="D27" s="60"/>
      <c r="E27" s="56"/>
      <c r="F27" s="57"/>
      <c r="G27" s="96">
        <f t="shared" si="0"/>
        <v>0</v>
      </c>
      <c r="H27" s="68"/>
      <c r="I27" s="11"/>
    </row>
    <row r="28" spans="1:9">
      <c r="A28" s="10"/>
      <c r="B28" s="145"/>
      <c r="C28" s="59"/>
      <c r="D28" s="60"/>
      <c r="E28" s="56"/>
      <c r="F28" s="57"/>
      <c r="G28" s="96">
        <f t="shared" si="0"/>
        <v>0</v>
      </c>
      <c r="H28" s="68"/>
      <c r="I28" s="11"/>
    </row>
    <row r="29" spans="1:9">
      <c r="A29" s="10"/>
      <c r="B29" s="145"/>
      <c r="C29" s="59"/>
      <c r="D29" s="60"/>
      <c r="E29" s="56"/>
      <c r="F29" s="57"/>
      <c r="G29" s="96">
        <f t="shared" si="0"/>
        <v>0</v>
      </c>
      <c r="H29" s="68"/>
      <c r="I29" s="11"/>
    </row>
    <row r="30" spans="1:9">
      <c r="A30" s="10"/>
      <c r="B30" s="145"/>
      <c r="C30" s="59"/>
      <c r="D30" s="60"/>
      <c r="E30" s="56"/>
      <c r="F30" s="57"/>
      <c r="G30" s="96">
        <f t="shared" si="0"/>
        <v>0</v>
      </c>
      <c r="H30" s="68"/>
      <c r="I30" s="11"/>
    </row>
    <row r="31" spans="1:9">
      <c r="A31" s="10"/>
      <c r="B31" s="145"/>
      <c r="C31" s="59"/>
      <c r="D31" s="60"/>
      <c r="E31" s="56"/>
      <c r="F31" s="57"/>
      <c r="G31" s="96">
        <f t="shared" ref="G31" si="1">IF(D31&gt;100.1%,"Mer än 100%",(C31*D31*E31*F31))+(C31*D31*E31)</f>
        <v>0</v>
      </c>
      <c r="H31" s="68"/>
      <c r="I31" s="11"/>
    </row>
    <row r="32" spans="1:9">
      <c r="A32" s="10"/>
      <c r="B32" s="145"/>
      <c r="C32" s="59"/>
      <c r="D32" s="60"/>
      <c r="E32" s="56"/>
      <c r="F32" s="57"/>
      <c r="G32" s="96">
        <f t="shared" ref="G32:G39" si="2">IF(D32&gt;100.1%,"Mer än 100%",(C32*D32*E32*F32))+(C32*D32*E32)</f>
        <v>0</v>
      </c>
      <c r="H32" s="68"/>
      <c r="I32" s="11"/>
    </row>
    <row r="33" spans="1:9">
      <c r="A33" s="10"/>
      <c r="B33" s="145"/>
      <c r="C33" s="59"/>
      <c r="D33" s="60"/>
      <c r="E33" s="56"/>
      <c r="F33" s="57"/>
      <c r="G33" s="96">
        <f t="shared" si="2"/>
        <v>0</v>
      </c>
      <c r="H33" s="68"/>
      <c r="I33" s="11"/>
    </row>
    <row r="34" spans="1:9">
      <c r="A34" s="10"/>
      <c r="B34" s="145"/>
      <c r="C34" s="59"/>
      <c r="D34" s="60"/>
      <c r="E34" s="56"/>
      <c r="F34" s="57"/>
      <c r="G34" s="96">
        <f t="shared" si="2"/>
        <v>0</v>
      </c>
      <c r="H34" s="68"/>
      <c r="I34" s="11"/>
    </row>
    <row r="35" spans="1:9">
      <c r="A35" s="10"/>
      <c r="B35" s="145"/>
      <c r="C35" s="59"/>
      <c r="D35" s="60"/>
      <c r="E35" s="56"/>
      <c r="F35" s="57"/>
      <c r="G35" s="96">
        <f t="shared" si="2"/>
        <v>0</v>
      </c>
      <c r="H35" s="68"/>
      <c r="I35" s="11"/>
    </row>
    <row r="36" spans="1:9">
      <c r="A36" s="10"/>
      <c r="B36" s="145"/>
      <c r="C36" s="59"/>
      <c r="D36" s="60"/>
      <c r="E36" s="56"/>
      <c r="F36" s="57"/>
      <c r="G36" s="96">
        <f t="shared" si="2"/>
        <v>0</v>
      </c>
      <c r="H36" s="68"/>
      <c r="I36" s="11"/>
    </row>
    <row r="37" spans="1:9">
      <c r="A37" s="10"/>
      <c r="B37" s="145"/>
      <c r="C37" s="59"/>
      <c r="D37" s="60"/>
      <c r="E37" s="56"/>
      <c r="F37" s="57"/>
      <c r="G37" s="96">
        <f t="shared" si="2"/>
        <v>0</v>
      </c>
      <c r="H37" s="68"/>
      <c r="I37" s="11"/>
    </row>
    <row r="38" spans="1:9">
      <c r="A38" s="10"/>
      <c r="B38" s="145"/>
      <c r="C38" s="59"/>
      <c r="D38" s="60"/>
      <c r="E38" s="56"/>
      <c r="F38" s="57"/>
      <c r="G38" s="96">
        <f t="shared" si="2"/>
        <v>0</v>
      </c>
      <c r="H38" s="68"/>
      <c r="I38" s="11"/>
    </row>
    <row r="39" spans="1:9" ht="13.5" thickBot="1">
      <c r="A39" s="10"/>
      <c r="B39" s="146"/>
      <c r="C39" s="64"/>
      <c r="D39" s="65"/>
      <c r="E39" s="56"/>
      <c r="F39" s="57"/>
      <c r="G39" s="96">
        <f t="shared" si="2"/>
        <v>0</v>
      </c>
      <c r="H39" s="70"/>
      <c r="I39" s="11"/>
    </row>
    <row r="40" spans="1:9" ht="30" customHeight="1" thickBot="1">
      <c r="A40" s="10"/>
      <c r="B40" s="23"/>
      <c r="C40" s="6"/>
      <c r="D40" s="6"/>
      <c r="E40" s="6"/>
      <c r="F40" s="124" t="s">
        <v>33</v>
      </c>
      <c r="G40" s="97">
        <f>SUM(G14:G39)</f>
        <v>0</v>
      </c>
      <c r="H40" s="6"/>
      <c r="I40" s="11"/>
    </row>
    <row r="41" spans="1:9">
      <c r="A41" s="10"/>
      <c r="B41" s="23"/>
      <c r="C41" s="6"/>
      <c r="D41" s="6"/>
      <c r="E41" s="6"/>
      <c r="F41" s="7"/>
      <c r="G41" s="7"/>
      <c r="H41" s="7"/>
      <c r="I41" s="17"/>
    </row>
    <row r="42" spans="1:9" ht="20.25" customHeight="1" thickBot="1">
      <c r="A42" s="10"/>
      <c r="B42" s="109" t="s">
        <v>34</v>
      </c>
      <c r="C42" s="103"/>
      <c r="D42" s="103"/>
      <c r="E42" s="103"/>
      <c r="F42" s="104"/>
      <c r="G42" s="104"/>
      <c r="H42" s="104"/>
      <c r="I42" s="17"/>
    </row>
    <row r="43" spans="1:9" s="1" customFormat="1" ht="96.75" customHeight="1" thickBot="1">
      <c r="A43" s="12"/>
      <c r="B43" s="49" t="s">
        <v>16</v>
      </c>
      <c r="C43" s="126" t="s">
        <v>35</v>
      </c>
      <c r="D43" s="71" t="s">
        <v>23</v>
      </c>
      <c r="E43" s="51" t="s">
        <v>24</v>
      </c>
      <c r="F43" s="51" t="s">
        <v>25</v>
      </c>
      <c r="G43" s="46" t="s">
        <v>21</v>
      </c>
      <c r="H43" s="127" t="s">
        <v>36</v>
      </c>
      <c r="I43" s="13"/>
    </row>
    <row r="44" spans="1:9">
      <c r="A44" s="10"/>
      <c r="B44" s="58"/>
      <c r="C44" s="59"/>
      <c r="D44" s="73">
        <f>(((12*C44)*F44)+(12*C44))/1720</f>
        <v>0</v>
      </c>
      <c r="E44" s="82"/>
      <c r="F44" s="62"/>
      <c r="G44" s="73">
        <f>IFERROR(D44*E44,"0")</f>
        <v>0</v>
      </c>
      <c r="H44" s="68"/>
      <c r="I44" s="11"/>
    </row>
    <row r="45" spans="1:9">
      <c r="A45" s="10"/>
      <c r="B45" s="145"/>
      <c r="C45" s="59"/>
      <c r="D45" s="73">
        <f t="shared" ref="D45:D69" si="3">(((12*C45)*F45)+(12*C45))/1720</f>
        <v>0</v>
      </c>
      <c r="E45" s="82"/>
      <c r="F45" s="62"/>
      <c r="G45" s="73">
        <f t="shared" ref="G45:G63" si="4">IFERROR(D45*E45,"0")</f>
        <v>0</v>
      </c>
      <c r="H45" s="68"/>
      <c r="I45" s="11"/>
    </row>
    <row r="46" spans="1:9">
      <c r="A46" s="10"/>
      <c r="B46" s="145"/>
      <c r="C46" s="59"/>
      <c r="D46" s="73">
        <f t="shared" si="3"/>
        <v>0</v>
      </c>
      <c r="E46" s="82"/>
      <c r="F46" s="62"/>
      <c r="G46" s="73">
        <f t="shared" si="4"/>
        <v>0</v>
      </c>
      <c r="H46" s="68"/>
      <c r="I46" s="11"/>
    </row>
    <row r="47" spans="1:9">
      <c r="A47" s="10"/>
      <c r="B47" s="145"/>
      <c r="C47" s="59"/>
      <c r="D47" s="73">
        <f t="shared" si="3"/>
        <v>0</v>
      </c>
      <c r="E47" s="82"/>
      <c r="F47" s="62"/>
      <c r="G47" s="73">
        <f t="shared" si="4"/>
        <v>0</v>
      </c>
      <c r="H47" s="68"/>
      <c r="I47" s="11"/>
    </row>
    <row r="48" spans="1:9">
      <c r="A48" s="10"/>
      <c r="B48" s="145"/>
      <c r="C48" s="59"/>
      <c r="D48" s="73">
        <f t="shared" si="3"/>
        <v>0</v>
      </c>
      <c r="E48" s="82"/>
      <c r="F48" s="62"/>
      <c r="G48" s="73">
        <f t="shared" si="4"/>
        <v>0</v>
      </c>
      <c r="H48" s="68"/>
      <c r="I48" s="11"/>
    </row>
    <row r="49" spans="1:9">
      <c r="A49" s="10"/>
      <c r="B49" s="145"/>
      <c r="C49" s="59"/>
      <c r="D49" s="73">
        <f t="shared" si="3"/>
        <v>0</v>
      </c>
      <c r="E49" s="82"/>
      <c r="F49" s="62"/>
      <c r="G49" s="73">
        <f t="shared" si="4"/>
        <v>0</v>
      </c>
      <c r="H49" s="68"/>
      <c r="I49" s="11"/>
    </row>
    <row r="50" spans="1:9">
      <c r="A50" s="10"/>
      <c r="B50" s="145"/>
      <c r="C50" s="59"/>
      <c r="D50" s="73">
        <f t="shared" si="3"/>
        <v>0</v>
      </c>
      <c r="E50" s="82"/>
      <c r="F50" s="62"/>
      <c r="G50" s="73">
        <f t="shared" si="4"/>
        <v>0</v>
      </c>
      <c r="H50" s="68"/>
      <c r="I50" s="11"/>
    </row>
    <row r="51" spans="1:9">
      <c r="A51" s="10"/>
      <c r="B51" s="145"/>
      <c r="C51" s="59"/>
      <c r="D51" s="73">
        <f t="shared" si="3"/>
        <v>0</v>
      </c>
      <c r="E51" s="82"/>
      <c r="F51" s="62"/>
      <c r="G51" s="73">
        <f t="shared" si="4"/>
        <v>0</v>
      </c>
      <c r="H51" s="68"/>
      <c r="I51" s="11"/>
    </row>
    <row r="52" spans="1:9">
      <c r="A52" s="10"/>
      <c r="B52" s="145"/>
      <c r="C52" s="59"/>
      <c r="D52" s="73">
        <f t="shared" si="3"/>
        <v>0</v>
      </c>
      <c r="E52" s="82"/>
      <c r="F52" s="62"/>
      <c r="G52" s="73">
        <f t="shared" si="4"/>
        <v>0</v>
      </c>
      <c r="H52" s="68"/>
      <c r="I52" s="11"/>
    </row>
    <row r="53" spans="1:9">
      <c r="A53" s="10"/>
      <c r="B53" s="145"/>
      <c r="C53" s="59"/>
      <c r="D53" s="73">
        <f t="shared" si="3"/>
        <v>0</v>
      </c>
      <c r="E53" s="82"/>
      <c r="F53" s="62"/>
      <c r="G53" s="73">
        <f t="shared" si="4"/>
        <v>0</v>
      </c>
      <c r="H53" s="68"/>
      <c r="I53" s="11"/>
    </row>
    <row r="54" spans="1:9">
      <c r="A54" s="10"/>
      <c r="B54" s="145"/>
      <c r="C54" s="59"/>
      <c r="D54" s="73">
        <f t="shared" si="3"/>
        <v>0</v>
      </c>
      <c r="E54" s="82"/>
      <c r="F54" s="62"/>
      <c r="G54" s="73">
        <f t="shared" si="4"/>
        <v>0</v>
      </c>
      <c r="H54" s="68"/>
      <c r="I54" s="11"/>
    </row>
    <row r="55" spans="1:9">
      <c r="A55" s="10"/>
      <c r="B55" s="145"/>
      <c r="C55" s="59"/>
      <c r="D55" s="73">
        <f t="shared" si="3"/>
        <v>0</v>
      </c>
      <c r="E55" s="82"/>
      <c r="F55" s="62"/>
      <c r="G55" s="73">
        <f t="shared" si="4"/>
        <v>0</v>
      </c>
      <c r="H55" s="68"/>
      <c r="I55" s="11"/>
    </row>
    <row r="56" spans="1:9">
      <c r="A56" s="10"/>
      <c r="B56" s="145"/>
      <c r="C56" s="59"/>
      <c r="D56" s="73">
        <f t="shared" si="3"/>
        <v>0</v>
      </c>
      <c r="E56" s="82"/>
      <c r="F56" s="62"/>
      <c r="G56" s="73">
        <f t="shared" si="4"/>
        <v>0</v>
      </c>
      <c r="H56" s="68"/>
      <c r="I56" s="11"/>
    </row>
    <row r="57" spans="1:9">
      <c r="A57" s="10"/>
      <c r="B57" s="145"/>
      <c r="C57" s="59"/>
      <c r="D57" s="73">
        <f t="shared" si="3"/>
        <v>0</v>
      </c>
      <c r="E57" s="82"/>
      <c r="F57" s="62"/>
      <c r="G57" s="73">
        <f t="shared" si="4"/>
        <v>0</v>
      </c>
      <c r="H57" s="68"/>
      <c r="I57" s="11"/>
    </row>
    <row r="58" spans="1:9">
      <c r="A58" s="10"/>
      <c r="B58" s="145"/>
      <c r="C58" s="59"/>
      <c r="D58" s="73">
        <f t="shared" si="3"/>
        <v>0</v>
      </c>
      <c r="E58" s="82"/>
      <c r="F58" s="62"/>
      <c r="G58" s="73">
        <f t="shared" si="4"/>
        <v>0</v>
      </c>
      <c r="H58" s="68"/>
      <c r="I58" s="11"/>
    </row>
    <row r="59" spans="1:9">
      <c r="A59" s="10"/>
      <c r="B59" s="145"/>
      <c r="C59" s="59"/>
      <c r="D59" s="73">
        <f t="shared" si="3"/>
        <v>0</v>
      </c>
      <c r="E59" s="82"/>
      <c r="F59" s="62"/>
      <c r="G59" s="73">
        <f t="shared" si="4"/>
        <v>0</v>
      </c>
      <c r="H59" s="68"/>
      <c r="I59" s="11"/>
    </row>
    <row r="60" spans="1:9">
      <c r="A60" s="10"/>
      <c r="B60" s="145"/>
      <c r="C60" s="59"/>
      <c r="D60" s="73">
        <f t="shared" si="3"/>
        <v>0</v>
      </c>
      <c r="E60" s="82"/>
      <c r="F60" s="62"/>
      <c r="G60" s="73">
        <f t="shared" si="4"/>
        <v>0</v>
      </c>
      <c r="H60" s="68"/>
      <c r="I60" s="11"/>
    </row>
    <row r="61" spans="1:9">
      <c r="A61" s="10"/>
      <c r="B61" s="145"/>
      <c r="C61" s="59"/>
      <c r="D61" s="73">
        <f t="shared" si="3"/>
        <v>0</v>
      </c>
      <c r="E61" s="82"/>
      <c r="F61" s="62"/>
      <c r="G61" s="73">
        <f t="shared" si="4"/>
        <v>0</v>
      </c>
      <c r="H61" s="68"/>
      <c r="I61" s="11"/>
    </row>
    <row r="62" spans="1:9">
      <c r="A62" s="10"/>
      <c r="B62" s="145"/>
      <c r="C62" s="59"/>
      <c r="D62" s="73">
        <f t="shared" si="3"/>
        <v>0</v>
      </c>
      <c r="E62" s="82"/>
      <c r="F62" s="62"/>
      <c r="G62" s="73">
        <f t="shared" si="4"/>
        <v>0</v>
      </c>
      <c r="H62" s="68"/>
      <c r="I62" s="11"/>
    </row>
    <row r="63" spans="1:9">
      <c r="A63" s="10"/>
      <c r="B63" s="145"/>
      <c r="C63" s="59"/>
      <c r="D63" s="73">
        <f t="shared" si="3"/>
        <v>0</v>
      </c>
      <c r="E63" s="82"/>
      <c r="F63" s="62"/>
      <c r="G63" s="73">
        <f t="shared" si="4"/>
        <v>0</v>
      </c>
      <c r="H63" s="68"/>
      <c r="I63" s="11"/>
    </row>
    <row r="64" spans="1:9">
      <c r="A64" s="10"/>
      <c r="B64" s="145"/>
      <c r="C64" s="59"/>
      <c r="D64" s="73">
        <f t="shared" si="3"/>
        <v>0</v>
      </c>
      <c r="E64" s="82"/>
      <c r="F64" s="62"/>
      <c r="G64" s="73">
        <f t="shared" ref="G64:G66" si="5">IFERROR(D64*E64,"0")</f>
        <v>0</v>
      </c>
      <c r="H64" s="68"/>
      <c r="I64" s="11"/>
    </row>
    <row r="65" spans="1:9">
      <c r="A65" s="10"/>
      <c r="B65" s="145"/>
      <c r="C65" s="59"/>
      <c r="D65" s="73">
        <f t="shared" si="3"/>
        <v>0</v>
      </c>
      <c r="E65" s="82"/>
      <c r="F65" s="62"/>
      <c r="G65" s="73">
        <f t="shared" si="5"/>
        <v>0</v>
      </c>
      <c r="H65" s="68"/>
      <c r="I65" s="11"/>
    </row>
    <row r="66" spans="1:9">
      <c r="A66" s="10"/>
      <c r="B66" s="145"/>
      <c r="C66" s="59"/>
      <c r="D66" s="73">
        <f t="shared" si="3"/>
        <v>0</v>
      </c>
      <c r="E66" s="82"/>
      <c r="F66" s="62"/>
      <c r="G66" s="73">
        <f t="shared" si="5"/>
        <v>0</v>
      </c>
      <c r="H66" s="68"/>
      <c r="I66" s="11"/>
    </row>
    <row r="67" spans="1:9">
      <c r="A67" s="10"/>
      <c r="B67" s="145"/>
      <c r="C67" s="59"/>
      <c r="D67" s="73">
        <f t="shared" si="3"/>
        <v>0</v>
      </c>
      <c r="E67" s="82"/>
      <c r="F67" s="62"/>
      <c r="G67" s="73">
        <f t="shared" ref="G67:G69" si="6">IFERROR(D67*E67,"0")</f>
        <v>0</v>
      </c>
      <c r="H67" s="68"/>
      <c r="I67" s="11"/>
    </row>
    <row r="68" spans="1:9">
      <c r="A68" s="10"/>
      <c r="B68" s="147"/>
      <c r="C68" s="59"/>
      <c r="D68" s="73">
        <f t="shared" si="3"/>
        <v>0</v>
      </c>
      <c r="E68" s="82"/>
      <c r="F68" s="62"/>
      <c r="G68" s="73">
        <f t="shared" si="6"/>
        <v>0</v>
      </c>
      <c r="H68" s="68"/>
      <c r="I68" s="11"/>
    </row>
    <row r="69" spans="1:9" ht="13.5" thickBot="1">
      <c r="A69" s="10"/>
      <c r="B69" s="148"/>
      <c r="C69" s="59"/>
      <c r="D69" s="73">
        <f t="shared" si="3"/>
        <v>0</v>
      </c>
      <c r="E69" s="82"/>
      <c r="F69" s="62"/>
      <c r="G69" s="73">
        <f t="shared" si="6"/>
        <v>0</v>
      </c>
      <c r="H69" s="68"/>
      <c r="I69" s="11"/>
    </row>
    <row r="70" spans="1:9" s="32" customFormat="1" ht="28.5" customHeight="1" thickBot="1">
      <c r="A70" s="28"/>
      <c r="B70" s="29"/>
      <c r="C70" s="30"/>
      <c r="D70" s="125" t="s">
        <v>37</v>
      </c>
      <c r="E70" s="43">
        <f>SUM(E44:E69)</f>
        <v>0</v>
      </c>
      <c r="F70" s="128" t="s">
        <v>38</v>
      </c>
      <c r="G70" s="97">
        <f>SUM(G44:G69)</f>
        <v>0</v>
      </c>
      <c r="H70" s="30"/>
      <c r="I70" s="31"/>
    </row>
    <row r="71" spans="1:9" s="2" customFormat="1" ht="20.25" customHeight="1" thickBot="1">
      <c r="A71" s="10"/>
      <c r="B71" s="108" t="s">
        <v>39</v>
      </c>
      <c r="C71" s="4"/>
      <c r="D71" s="5"/>
      <c r="E71" s="5"/>
      <c r="G71" s="4"/>
      <c r="H71" s="4"/>
      <c r="I71" s="17"/>
    </row>
    <row r="72" spans="1:9" s="1" customFormat="1" ht="77.25" thickBot="1">
      <c r="A72" s="10"/>
      <c r="B72" s="160" t="s">
        <v>16</v>
      </c>
      <c r="C72" s="161"/>
      <c r="D72" s="50" t="s">
        <v>28</v>
      </c>
      <c r="E72" s="51" t="s">
        <v>24</v>
      </c>
      <c r="F72" s="51" t="s">
        <v>25</v>
      </c>
      <c r="G72" s="46" t="s">
        <v>21</v>
      </c>
      <c r="H72" s="52" t="s">
        <v>22</v>
      </c>
      <c r="I72" s="41"/>
    </row>
    <row r="73" spans="1:9">
      <c r="A73" s="10"/>
      <c r="B73" s="152"/>
      <c r="C73" s="153"/>
      <c r="D73" s="88"/>
      <c r="E73" s="88"/>
      <c r="F73" s="89"/>
      <c r="G73" s="74">
        <f>IF(E73="","0",D73*E73)*F73+(D73*E73)</f>
        <v>0</v>
      </c>
      <c r="H73" s="68"/>
      <c r="I73" s="11"/>
    </row>
    <row r="74" spans="1:9">
      <c r="A74" s="10"/>
      <c r="B74" s="154"/>
      <c r="C74" s="155"/>
      <c r="D74" s="82"/>
      <c r="E74" s="82"/>
      <c r="F74" s="62"/>
      <c r="G74" s="74">
        <f t="shared" ref="G74:G87" si="7">IF(E74="","0",D74*E74)*F74+(D74*E74)</f>
        <v>0</v>
      </c>
      <c r="H74" s="69"/>
      <c r="I74" s="11"/>
    </row>
    <row r="75" spans="1:9">
      <c r="A75" s="10"/>
      <c r="B75" s="164"/>
      <c r="C75" s="165"/>
      <c r="D75" s="82"/>
      <c r="E75" s="82"/>
      <c r="F75" s="62"/>
      <c r="G75" s="74">
        <f t="shared" si="7"/>
        <v>0</v>
      </c>
      <c r="H75" s="69"/>
      <c r="I75" s="11"/>
    </row>
    <row r="76" spans="1:9">
      <c r="A76" s="10"/>
      <c r="B76" s="164"/>
      <c r="C76" s="165"/>
      <c r="D76" s="82"/>
      <c r="E76" s="82"/>
      <c r="F76" s="62"/>
      <c r="G76" s="74">
        <f t="shared" si="7"/>
        <v>0</v>
      </c>
      <c r="H76" s="69"/>
      <c r="I76" s="11"/>
    </row>
    <row r="77" spans="1:9">
      <c r="A77" s="10"/>
      <c r="B77" s="164"/>
      <c r="C77" s="165"/>
      <c r="D77" s="82"/>
      <c r="E77" s="82"/>
      <c r="F77" s="62"/>
      <c r="G77" s="74">
        <f t="shared" si="7"/>
        <v>0</v>
      </c>
      <c r="H77" s="69"/>
      <c r="I77" s="11"/>
    </row>
    <row r="78" spans="1:9">
      <c r="A78" s="10"/>
      <c r="B78" s="164"/>
      <c r="C78" s="165"/>
      <c r="D78" s="82"/>
      <c r="E78" s="82"/>
      <c r="F78" s="62"/>
      <c r="G78" s="74">
        <f t="shared" si="7"/>
        <v>0</v>
      </c>
      <c r="H78" s="69"/>
      <c r="I78" s="11"/>
    </row>
    <row r="79" spans="1:9">
      <c r="A79" s="10"/>
      <c r="B79" s="164"/>
      <c r="C79" s="165"/>
      <c r="D79" s="82"/>
      <c r="E79" s="82"/>
      <c r="F79" s="62"/>
      <c r="G79" s="74">
        <f t="shared" si="7"/>
        <v>0</v>
      </c>
      <c r="H79" s="69"/>
      <c r="I79" s="11"/>
    </row>
    <row r="80" spans="1:9">
      <c r="A80" s="10"/>
      <c r="B80" s="154"/>
      <c r="C80" s="155"/>
      <c r="D80" s="82"/>
      <c r="E80" s="82"/>
      <c r="F80" s="62"/>
      <c r="G80" s="74">
        <f t="shared" si="7"/>
        <v>0</v>
      </c>
      <c r="H80" s="69"/>
      <c r="I80" s="11"/>
    </row>
    <row r="81" spans="1:9">
      <c r="A81" s="10"/>
      <c r="B81" s="154"/>
      <c r="C81" s="155"/>
      <c r="D81" s="82"/>
      <c r="E81" s="82"/>
      <c r="F81" s="62"/>
      <c r="G81" s="74">
        <f t="shared" si="7"/>
        <v>0</v>
      </c>
      <c r="H81" s="69"/>
      <c r="I81" s="11"/>
    </row>
    <row r="82" spans="1:9">
      <c r="A82" s="10"/>
      <c r="B82" s="154"/>
      <c r="C82" s="155"/>
      <c r="D82" s="82"/>
      <c r="E82" s="82"/>
      <c r="F82" s="62"/>
      <c r="G82" s="74">
        <f t="shared" si="7"/>
        <v>0</v>
      </c>
      <c r="H82" s="69"/>
      <c r="I82" s="11"/>
    </row>
    <row r="83" spans="1:9">
      <c r="A83" s="10"/>
      <c r="B83" s="164"/>
      <c r="C83" s="165"/>
      <c r="D83" s="82"/>
      <c r="E83" s="82"/>
      <c r="F83" s="62"/>
      <c r="G83" s="74">
        <f t="shared" si="7"/>
        <v>0</v>
      </c>
      <c r="H83" s="69"/>
      <c r="I83" s="11"/>
    </row>
    <row r="84" spans="1:9">
      <c r="A84" s="10"/>
      <c r="B84" s="154"/>
      <c r="C84" s="155"/>
      <c r="D84" s="82"/>
      <c r="E84" s="82"/>
      <c r="F84" s="62"/>
      <c r="G84" s="74">
        <f t="shared" si="7"/>
        <v>0</v>
      </c>
      <c r="H84" s="69"/>
      <c r="I84" s="11"/>
    </row>
    <row r="85" spans="1:9">
      <c r="A85" s="10"/>
      <c r="B85" s="154"/>
      <c r="C85" s="155"/>
      <c r="D85" s="82"/>
      <c r="E85" s="82"/>
      <c r="F85" s="62"/>
      <c r="G85" s="74">
        <f t="shared" si="7"/>
        <v>0</v>
      </c>
      <c r="H85" s="69"/>
      <c r="I85" s="11"/>
    </row>
    <row r="86" spans="1:9">
      <c r="A86" s="10"/>
      <c r="B86" s="154"/>
      <c r="C86" s="155"/>
      <c r="D86" s="82"/>
      <c r="E86" s="82"/>
      <c r="F86" s="62"/>
      <c r="G86" s="74">
        <f t="shared" si="7"/>
        <v>0</v>
      </c>
      <c r="H86" s="91"/>
      <c r="I86" s="11"/>
    </row>
    <row r="87" spans="1:9" ht="13.5" thickBot="1">
      <c r="A87" s="10"/>
      <c r="B87" s="174"/>
      <c r="C87" s="175"/>
      <c r="D87" s="90"/>
      <c r="E87" s="90"/>
      <c r="F87" s="67"/>
      <c r="G87" s="74">
        <f t="shared" si="7"/>
        <v>0</v>
      </c>
      <c r="H87" s="70"/>
      <c r="I87" s="11"/>
    </row>
    <row r="88" spans="1:9" ht="29.25" customHeight="1" thickBot="1">
      <c r="A88" s="10"/>
      <c r="B88" s="23"/>
      <c r="C88" s="6"/>
      <c r="D88" s="6"/>
      <c r="E88" s="6"/>
      <c r="F88" s="128" t="s">
        <v>40</v>
      </c>
      <c r="G88" s="48">
        <f>SUM(G73:G87)</f>
        <v>0</v>
      </c>
      <c r="H88" s="6"/>
      <c r="I88" s="11"/>
    </row>
    <row r="89" spans="1:9" s="2" customFormat="1" ht="20.25" customHeight="1" thickBot="1">
      <c r="A89" s="14"/>
      <c r="B89" s="25"/>
      <c r="C89" s="18"/>
      <c r="D89" s="19"/>
      <c r="E89" s="19"/>
      <c r="F89" s="19"/>
      <c r="G89" s="18"/>
      <c r="H89" s="18"/>
      <c r="I89" s="20"/>
    </row>
    <row r="90" spans="1:9" ht="13.5" thickBot="1">
      <c r="A90" s="10"/>
      <c r="B90" s="34"/>
      <c r="C90" s="35"/>
      <c r="D90" s="35"/>
      <c r="E90" s="35"/>
      <c r="F90" s="35"/>
      <c r="G90" s="35"/>
      <c r="H90" s="35"/>
      <c r="I90" s="11"/>
    </row>
    <row r="91" spans="1:9" ht="30" customHeight="1" thickBot="1">
      <c r="A91" s="10"/>
      <c r="B91" s="34"/>
      <c r="C91" s="149" t="s">
        <v>42</v>
      </c>
      <c r="D91" s="150"/>
      <c r="E91" s="150"/>
      <c r="F91" s="151"/>
      <c r="G91" s="92">
        <f>SUM(G40,G70,G88)</f>
        <v>0</v>
      </c>
      <c r="H91" s="129" t="s">
        <v>41</v>
      </c>
      <c r="I91" s="11"/>
    </row>
    <row r="92" spans="1:9" ht="11.25" customHeight="1" thickBot="1">
      <c r="A92" s="10"/>
      <c r="B92" s="34"/>
      <c r="C92" s="34"/>
      <c r="D92" s="35"/>
      <c r="E92" s="35"/>
      <c r="F92" s="36"/>
      <c r="G92" s="35"/>
      <c r="H92" s="38"/>
      <c r="I92" s="11"/>
    </row>
    <row r="93" spans="1:9" ht="30.75" customHeight="1" thickBot="1">
      <c r="A93" s="10"/>
      <c r="B93" s="34"/>
      <c r="C93" s="149" t="s">
        <v>43</v>
      </c>
      <c r="D93" s="150"/>
      <c r="E93" s="150"/>
      <c r="F93" s="151"/>
      <c r="G93" s="92">
        <f>G91</f>
        <v>0</v>
      </c>
      <c r="H93" s="131" t="s">
        <v>44</v>
      </c>
      <c r="I93" s="106"/>
    </row>
    <row r="94" spans="1:9" ht="9.75" customHeight="1">
      <c r="A94" s="10"/>
      <c r="B94" s="34"/>
      <c r="C94" s="34"/>
      <c r="D94" s="35"/>
      <c r="E94" s="35"/>
      <c r="F94" s="36"/>
      <c r="G94" s="35"/>
      <c r="H94" s="38"/>
      <c r="I94" s="11"/>
    </row>
    <row r="95" spans="1:9" ht="15" customHeight="1" thickBot="1">
      <c r="A95" s="10"/>
      <c r="B95" s="34"/>
      <c r="C95" s="34"/>
      <c r="D95" s="35"/>
      <c r="E95" s="35"/>
      <c r="F95" s="37"/>
      <c r="G95" s="35"/>
      <c r="H95" s="38"/>
      <c r="I95" s="11"/>
    </row>
    <row r="96" spans="1:9" ht="34.5" customHeight="1" thickBot="1">
      <c r="A96" s="10"/>
      <c r="B96" s="34"/>
      <c r="C96" s="166" t="s">
        <v>26</v>
      </c>
      <c r="D96" s="167"/>
      <c r="E96" s="168"/>
      <c r="F96" s="98">
        <v>0.15</v>
      </c>
      <c r="G96" s="92">
        <f>SUM(G93*F96)</f>
        <v>0</v>
      </c>
      <c r="H96" s="42" t="s">
        <v>27</v>
      </c>
      <c r="I96" s="11"/>
    </row>
    <row r="97" spans="1:9" ht="24" customHeight="1">
      <c r="A97" s="10"/>
      <c r="B97" s="34"/>
      <c r="C97" s="34"/>
      <c r="D97" s="35"/>
      <c r="E97" s="35"/>
      <c r="F97" s="33"/>
      <c r="G97" s="35"/>
      <c r="H97" s="35"/>
      <c r="I97" s="11"/>
    </row>
    <row r="98" spans="1:9">
      <c r="A98" s="10"/>
      <c r="B98" s="93"/>
      <c r="C98" s="94"/>
      <c r="D98" s="94"/>
      <c r="E98" s="94"/>
      <c r="F98" s="94"/>
      <c r="G98" s="94"/>
      <c r="H98" s="94"/>
      <c r="I98" s="11"/>
    </row>
    <row r="99" spans="1:9">
      <c r="A99" s="10"/>
      <c r="B99" s="23"/>
      <c r="C99" s="94"/>
      <c r="D99" s="94"/>
      <c r="E99" s="94"/>
      <c r="F99" s="94"/>
      <c r="G99" s="94"/>
      <c r="H99" s="94"/>
      <c r="I99" s="11"/>
    </row>
    <row r="100" spans="1:9" ht="13.5" thickBot="1">
      <c r="A100" s="14"/>
      <c r="B100" s="26"/>
      <c r="C100" s="15"/>
      <c r="D100" s="15"/>
      <c r="E100" s="15"/>
      <c r="F100" s="15"/>
      <c r="G100" s="15"/>
      <c r="H100" s="15"/>
      <c r="I100" s="16"/>
    </row>
    <row r="101" spans="1:9">
      <c r="B101" s="27"/>
      <c r="C101" s="2"/>
      <c r="D101" s="2"/>
      <c r="E101" s="2"/>
      <c r="F101" s="2"/>
      <c r="G101" s="2"/>
      <c r="H101" s="2"/>
      <c r="I101" s="2"/>
    </row>
    <row r="102" spans="1:9">
      <c r="B102" s="27"/>
      <c r="C102" s="2"/>
      <c r="D102" s="2"/>
      <c r="E102" s="2"/>
      <c r="F102" s="2"/>
      <c r="G102" s="2"/>
      <c r="H102" s="2"/>
      <c r="I102" s="2"/>
    </row>
    <row r="103" spans="1:9">
      <c r="B103" s="40"/>
      <c r="C103" s="2"/>
      <c r="D103" s="2"/>
      <c r="E103" s="2"/>
      <c r="F103" s="2"/>
      <c r="G103" s="2"/>
      <c r="H103" s="2"/>
      <c r="I103" s="2"/>
    </row>
    <row r="104" spans="1:9">
      <c r="B104" s="40"/>
      <c r="C104" s="2"/>
      <c r="D104" s="2"/>
      <c r="E104" s="2"/>
      <c r="F104" s="2"/>
      <c r="G104" s="2"/>
      <c r="H104" s="2"/>
      <c r="I104" s="2"/>
    </row>
    <row r="105" spans="1:9">
      <c r="B105" s="27"/>
      <c r="C105" s="2"/>
      <c r="D105" s="2"/>
      <c r="E105" s="2"/>
      <c r="F105" s="2"/>
      <c r="G105" s="2"/>
      <c r="H105" s="2"/>
      <c r="I105" s="2"/>
    </row>
    <row r="106" spans="1:9">
      <c r="B106" s="27"/>
      <c r="C106" s="2"/>
      <c r="D106" s="2"/>
      <c r="E106" s="2"/>
      <c r="F106" s="2"/>
      <c r="G106" s="2"/>
      <c r="H106" s="2"/>
      <c r="I106" s="2"/>
    </row>
    <row r="118" ht="15" customHeight="1"/>
    <row r="127" ht="9.75" customHeight="1"/>
    <row r="128" hidden="1"/>
    <row r="769" ht="9" customHeight="1"/>
    <row r="770" hidden="1"/>
    <row r="771" hidden="1"/>
  </sheetData>
  <sheetProtection sheet="1" formatCells="0"/>
  <sortState ref="B13:O17">
    <sortCondition ref="B13"/>
  </sortState>
  <mergeCells count="30">
    <mergeCell ref="C96:E96"/>
    <mergeCell ref="A1:I1"/>
    <mergeCell ref="B81:C81"/>
    <mergeCell ref="B82:C82"/>
    <mergeCell ref="B84:C84"/>
    <mergeCell ref="B85:C85"/>
    <mergeCell ref="B3:C3"/>
    <mergeCell ref="B4:C4"/>
    <mergeCell ref="B6:C6"/>
    <mergeCell ref="B80:C80"/>
    <mergeCell ref="B86:C86"/>
    <mergeCell ref="B87:C87"/>
    <mergeCell ref="B5:C5"/>
    <mergeCell ref="B8:C8"/>
    <mergeCell ref="B83:C83"/>
    <mergeCell ref="B75:C75"/>
    <mergeCell ref="C91:F91"/>
    <mergeCell ref="C93:F93"/>
    <mergeCell ref="B73:C73"/>
    <mergeCell ref="B74:C74"/>
    <mergeCell ref="D3:G3"/>
    <mergeCell ref="D4:G4"/>
    <mergeCell ref="D5:G5"/>
    <mergeCell ref="D6:G6"/>
    <mergeCell ref="B72:C72"/>
    <mergeCell ref="B9:C9"/>
    <mergeCell ref="B76:C76"/>
    <mergeCell ref="B77:C77"/>
    <mergeCell ref="B78:C78"/>
    <mergeCell ref="B79:C79"/>
  </mergeCells>
  <phoneticPr fontId="1" type="noConversion"/>
  <dataValidations xWindow="541" yWindow="593" count="2">
    <dataValidation type="date" allowBlank="1" showInputMessage="1" showErrorMessage="1" errorTitle="Fel format" error="Måste vara_x000a_ÅÅÅÅ-MM-DD" promptTitle="ÅÅÅÅ-MM-DD" sqref="E8:F9 D8" xr:uid="{00000000-0002-0000-0000-000000000000}">
      <formula1>40179</formula1>
      <formula2>47848</formula2>
    </dataValidation>
    <dataValidation errorStyle="warning" allowBlank="1" showInputMessage="1" showErrorMessage="1" sqref="D9" xr:uid="{00000000-0002-0000-0000-000001000000}"/>
  </dataValidations>
  <printOptions horizontalCentered="1" verticalCentered="1"/>
  <pageMargins left="0.39370078740157483" right="0.39370078740157483" top="0.59055118110236227" bottom="0.47244094488188981" header="0.31496062992125984" footer="0.43307086614173229"/>
  <pageSetup paperSize="9" scale="4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35"/>
  <sheetViews>
    <sheetView showGridLines="0" zoomScaleNormal="100" workbookViewId="0">
      <selection activeCell="P8" sqref="P8"/>
    </sheetView>
  </sheetViews>
  <sheetFormatPr defaultRowHeight="12.75"/>
  <cols>
    <col min="1" max="1" width="2.7109375" customWidth="1"/>
    <col min="2" max="2" width="23.5703125" style="21" customWidth="1"/>
    <col min="3" max="3" width="13.7109375" customWidth="1"/>
    <col min="4" max="4" width="19.7109375" customWidth="1"/>
    <col min="5" max="5" width="12.140625" customWidth="1"/>
    <col min="6" max="6" width="13.140625" customWidth="1"/>
    <col min="7" max="7" width="14.28515625" customWidth="1"/>
    <col min="8" max="8" width="37" customWidth="1"/>
    <col min="9" max="9" width="3.140625" customWidth="1"/>
  </cols>
  <sheetData>
    <row r="1" spans="1:9" ht="28.5" customHeight="1" thickBot="1">
      <c r="A1" s="169" t="s">
        <v>9</v>
      </c>
      <c r="B1" s="169"/>
      <c r="C1" s="169"/>
      <c r="D1" s="169"/>
      <c r="E1" s="169"/>
      <c r="F1" s="169"/>
      <c r="G1" s="169"/>
      <c r="H1" s="169"/>
      <c r="I1" s="169"/>
    </row>
    <row r="2" spans="1:9">
      <c r="A2" s="8"/>
      <c r="B2" s="22"/>
      <c r="C2" s="9"/>
      <c r="D2" s="9"/>
      <c r="E2" s="9"/>
      <c r="F2" s="9"/>
      <c r="G2" s="9"/>
      <c r="H2" s="138"/>
      <c r="I2" s="139"/>
    </row>
    <row r="3" spans="1:9" ht="27" customHeight="1">
      <c r="A3" s="10"/>
      <c r="B3" s="187" t="s">
        <v>10</v>
      </c>
      <c r="C3" s="188"/>
      <c r="D3" s="189" t="s">
        <v>6</v>
      </c>
      <c r="E3" s="189"/>
      <c r="F3" s="189"/>
      <c r="G3" s="189"/>
      <c r="H3" s="140"/>
      <c r="I3" s="141"/>
    </row>
    <row r="4" spans="1:9" ht="27" customHeight="1">
      <c r="A4" s="10"/>
      <c r="B4" s="190" t="s">
        <v>13</v>
      </c>
      <c r="C4" s="190"/>
      <c r="D4" s="159" t="s">
        <v>7</v>
      </c>
      <c r="E4" s="159"/>
      <c r="F4" s="159"/>
      <c r="G4" s="159"/>
      <c r="H4" s="142"/>
      <c r="I4" s="141"/>
    </row>
    <row r="5" spans="1:9" ht="21" customHeight="1">
      <c r="A5" s="10"/>
      <c r="B5" s="185" t="s">
        <v>11</v>
      </c>
      <c r="C5" s="186"/>
      <c r="D5" s="159" t="s">
        <v>8</v>
      </c>
      <c r="E5" s="159"/>
      <c r="F5" s="159"/>
      <c r="G5" s="159"/>
      <c r="H5" s="142"/>
      <c r="I5" s="141"/>
    </row>
    <row r="6" spans="1:9" ht="21" customHeight="1">
      <c r="A6" s="10"/>
      <c r="B6" s="182" t="s">
        <v>12</v>
      </c>
      <c r="C6" s="182"/>
      <c r="D6" s="159">
        <v>20205400</v>
      </c>
      <c r="E6" s="159"/>
      <c r="F6" s="159"/>
      <c r="G6" s="159"/>
      <c r="H6" s="143"/>
      <c r="I6" s="141"/>
    </row>
    <row r="7" spans="1:9" ht="15.75" customHeight="1">
      <c r="A7" s="10"/>
      <c r="B7" s="7"/>
      <c r="C7" s="7"/>
      <c r="D7" s="39" t="s">
        <v>17</v>
      </c>
      <c r="E7" s="39" t="s">
        <v>18</v>
      </c>
      <c r="F7" s="7"/>
      <c r="G7" s="7"/>
      <c r="H7" s="143"/>
      <c r="I7" s="141"/>
    </row>
    <row r="8" spans="1:9" ht="18" customHeight="1">
      <c r="A8" s="10"/>
      <c r="B8" s="162" t="s">
        <v>14</v>
      </c>
      <c r="C8" s="163"/>
      <c r="D8" s="44">
        <v>42370</v>
      </c>
      <c r="E8" s="44">
        <v>42490</v>
      </c>
      <c r="F8" s="7"/>
      <c r="G8" s="7"/>
      <c r="H8" s="7"/>
      <c r="I8" s="17"/>
    </row>
    <row r="9" spans="1:9" ht="18" customHeight="1">
      <c r="A9" s="10"/>
      <c r="B9" s="162" t="s">
        <v>15</v>
      </c>
      <c r="C9" s="163"/>
      <c r="D9" s="45" t="s">
        <v>5</v>
      </c>
      <c r="E9" s="39"/>
      <c r="F9" s="39"/>
      <c r="G9" s="7"/>
      <c r="H9" s="7"/>
      <c r="I9" s="17"/>
    </row>
    <row r="10" spans="1:9" ht="12" customHeight="1">
      <c r="A10" s="10"/>
      <c r="B10" s="23"/>
      <c r="C10" s="6"/>
      <c r="D10" s="6"/>
      <c r="E10" s="6"/>
      <c r="F10" s="7"/>
      <c r="G10" s="7"/>
      <c r="H10" s="7"/>
      <c r="I10" s="17"/>
    </row>
    <row r="11" spans="1:9" s="102" customFormat="1" ht="12" customHeight="1">
      <c r="A11" s="105"/>
      <c r="B11" s="108" t="s">
        <v>32</v>
      </c>
      <c r="C11" s="104"/>
      <c r="D11" s="5"/>
      <c r="E11" s="5"/>
      <c r="F11" s="104"/>
      <c r="G11" s="104"/>
      <c r="H11" s="104"/>
      <c r="I11" s="107"/>
    </row>
    <row r="12" spans="1:9" s="2" customFormat="1" ht="20.25" customHeight="1" thickBot="1">
      <c r="A12" s="10"/>
      <c r="B12" s="122" t="s">
        <v>29</v>
      </c>
      <c r="C12" s="114"/>
      <c r="D12" s="134"/>
      <c r="E12" s="134"/>
      <c r="F12" s="114"/>
      <c r="G12" s="114"/>
      <c r="H12" s="114"/>
      <c r="I12" s="17"/>
    </row>
    <row r="13" spans="1:9" s="1" customFormat="1" ht="115.5" thickBot="1">
      <c r="A13" s="10"/>
      <c r="B13" s="49" t="s">
        <v>16</v>
      </c>
      <c r="C13" s="135" t="s">
        <v>50</v>
      </c>
      <c r="D13" s="118" t="s">
        <v>31</v>
      </c>
      <c r="E13" s="119" t="s">
        <v>20</v>
      </c>
      <c r="F13" s="119" t="s">
        <v>25</v>
      </c>
      <c r="G13" s="116" t="s">
        <v>21</v>
      </c>
      <c r="H13" s="120" t="s">
        <v>22</v>
      </c>
      <c r="I13" s="41"/>
    </row>
    <row r="14" spans="1:9" ht="51">
      <c r="A14" s="10"/>
      <c r="B14" s="53" t="s">
        <v>1</v>
      </c>
      <c r="C14" s="54">
        <v>35600</v>
      </c>
      <c r="D14" s="55">
        <v>1</v>
      </c>
      <c r="E14" s="56">
        <v>1</v>
      </c>
      <c r="F14" s="57">
        <v>0.4</v>
      </c>
      <c r="G14" s="47">
        <f>IF(D14&gt;100.1%,"Mer än 100%",(C14*D14*E14*F14))+(C14*D14*E14)</f>
        <v>49840</v>
      </c>
      <c r="H14" s="132" t="s">
        <v>45</v>
      </c>
      <c r="I14" s="11"/>
    </row>
    <row r="15" spans="1:9">
      <c r="A15" s="10"/>
      <c r="B15" s="58" t="s">
        <v>1</v>
      </c>
      <c r="C15" s="59">
        <v>40000</v>
      </c>
      <c r="D15" s="60">
        <v>1</v>
      </c>
      <c r="E15" s="61">
        <v>2</v>
      </c>
      <c r="F15" s="62">
        <v>0.4</v>
      </c>
      <c r="G15" s="47">
        <f t="shared" ref="G15:G27" si="0">IF(D15&gt;100.1%,"Mer än 100%",(C15*D15*E15*F15))+(C15*D15*E15)</f>
        <v>112000</v>
      </c>
      <c r="H15" s="69"/>
      <c r="I15" s="11"/>
    </row>
    <row r="16" spans="1:9">
      <c r="A16" s="10"/>
      <c r="B16" s="58" t="s">
        <v>2</v>
      </c>
      <c r="C16" s="59">
        <v>30000</v>
      </c>
      <c r="D16" s="60">
        <v>0.5</v>
      </c>
      <c r="E16" s="61">
        <v>2</v>
      </c>
      <c r="F16" s="62">
        <v>0.4</v>
      </c>
      <c r="G16" s="47">
        <f t="shared" si="0"/>
        <v>42000</v>
      </c>
      <c r="H16" s="69"/>
      <c r="I16" s="11"/>
    </row>
    <row r="17" spans="1:9" ht="25.5">
      <c r="A17" s="10"/>
      <c r="B17" s="58" t="s">
        <v>2</v>
      </c>
      <c r="C17" s="59">
        <v>26880</v>
      </c>
      <c r="D17" s="60">
        <v>0.5</v>
      </c>
      <c r="E17" s="61">
        <v>1</v>
      </c>
      <c r="F17" s="62">
        <v>0.4</v>
      </c>
      <c r="G17" s="47">
        <f t="shared" si="0"/>
        <v>18816</v>
      </c>
      <c r="H17" s="133" t="s">
        <v>46</v>
      </c>
      <c r="I17" s="11"/>
    </row>
    <row r="18" spans="1:9">
      <c r="A18" s="10"/>
      <c r="B18" s="58"/>
      <c r="C18" s="59"/>
      <c r="D18" s="60"/>
      <c r="E18" s="61"/>
      <c r="F18" s="62"/>
      <c r="G18" s="47">
        <f t="shared" si="0"/>
        <v>0</v>
      </c>
      <c r="H18" s="69"/>
      <c r="I18" s="11"/>
    </row>
    <row r="19" spans="1:9">
      <c r="A19" s="10"/>
      <c r="B19" s="58"/>
      <c r="C19" s="59"/>
      <c r="D19" s="60"/>
      <c r="E19" s="61"/>
      <c r="F19" s="62"/>
      <c r="G19" s="47">
        <f t="shared" si="0"/>
        <v>0</v>
      </c>
      <c r="H19" s="69"/>
      <c r="I19" s="11"/>
    </row>
    <row r="20" spans="1:9">
      <c r="A20" s="10"/>
      <c r="B20" s="58"/>
      <c r="C20" s="59"/>
      <c r="D20" s="60"/>
      <c r="E20" s="61"/>
      <c r="F20" s="62"/>
      <c r="G20" s="47">
        <f t="shared" si="0"/>
        <v>0</v>
      </c>
      <c r="H20" s="69"/>
      <c r="I20" s="11"/>
    </row>
    <row r="21" spans="1:9">
      <c r="A21" s="10"/>
      <c r="B21" s="58"/>
      <c r="C21" s="59"/>
      <c r="D21" s="60"/>
      <c r="E21" s="61"/>
      <c r="F21" s="62"/>
      <c r="G21" s="47">
        <f t="shared" si="0"/>
        <v>0</v>
      </c>
      <c r="H21" s="69"/>
      <c r="I21" s="11"/>
    </row>
    <row r="22" spans="1:9">
      <c r="A22" s="10"/>
      <c r="B22" s="58"/>
      <c r="C22" s="59"/>
      <c r="D22" s="60"/>
      <c r="E22" s="61"/>
      <c r="F22" s="62"/>
      <c r="G22" s="47">
        <f t="shared" si="0"/>
        <v>0</v>
      </c>
      <c r="H22" s="69"/>
      <c r="I22" s="11"/>
    </row>
    <row r="23" spans="1:9">
      <c r="A23" s="10"/>
      <c r="B23" s="58"/>
      <c r="C23" s="59"/>
      <c r="D23" s="60"/>
      <c r="E23" s="61"/>
      <c r="F23" s="62"/>
      <c r="G23" s="47">
        <f t="shared" si="0"/>
        <v>0</v>
      </c>
      <c r="H23" s="69"/>
      <c r="I23" s="11"/>
    </row>
    <row r="24" spans="1:9">
      <c r="A24" s="10"/>
      <c r="B24" s="58"/>
      <c r="C24" s="59"/>
      <c r="D24" s="60"/>
      <c r="E24" s="61"/>
      <c r="F24" s="62"/>
      <c r="G24" s="47">
        <f t="shared" si="0"/>
        <v>0</v>
      </c>
      <c r="H24" s="69"/>
      <c r="I24" s="11"/>
    </row>
    <row r="25" spans="1:9">
      <c r="A25" s="10"/>
      <c r="B25" s="58"/>
      <c r="C25" s="59"/>
      <c r="D25" s="60"/>
      <c r="E25" s="61"/>
      <c r="F25" s="62"/>
      <c r="G25" s="47">
        <f t="shared" si="0"/>
        <v>0</v>
      </c>
      <c r="H25" s="69"/>
      <c r="I25" s="11"/>
    </row>
    <row r="26" spans="1:9">
      <c r="A26" s="10"/>
      <c r="B26" s="58"/>
      <c r="C26" s="59"/>
      <c r="D26" s="60"/>
      <c r="E26" s="61"/>
      <c r="F26" s="62"/>
      <c r="G26" s="47">
        <f t="shared" si="0"/>
        <v>0</v>
      </c>
      <c r="H26" s="69"/>
      <c r="I26" s="11"/>
    </row>
    <row r="27" spans="1:9" ht="13.5" thickBot="1">
      <c r="A27" s="10"/>
      <c r="B27" s="63"/>
      <c r="C27" s="64"/>
      <c r="D27" s="65"/>
      <c r="E27" s="66"/>
      <c r="F27" s="67"/>
      <c r="G27" s="47">
        <f t="shared" si="0"/>
        <v>0</v>
      </c>
      <c r="H27" s="70"/>
      <c r="I27" s="11"/>
    </row>
    <row r="28" spans="1:9" ht="27" customHeight="1" thickBot="1">
      <c r="A28" s="10"/>
      <c r="B28" s="23"/>
      <c r="C28" s="6"/>
      <c r="D28" s="6"/>
      <c r="E28" s="6"/>
      <c r="F28" s="124" t="s">
        <v>33</v>
      </c>
      <c r="G28" s="48">
        <f>SUM(G14:G27)</f>
        <v>222656</v>
      </c>
      <c r="H28" s="6"/>
      <c r="I28" s="11"/>
    </row>
    <row r="29" spans="1:9">
      <c r="A29" s="10"/>
      <c r="B29" s="23"/>
      <c r="C29" s="6"/>
      <c r="D29" s="6"/>
      <c r="E29" s="6"/>
      <c r="F29" s="7"/>
      <c r="G29" s="7"/>
      <c r="H29" s="7"/>
      <c r="I29" s="17"/>
    </row>
    <row r="30" spans="1:9" ht="20.25" customHeight="1" thickBot="1">
      <c r="A30" s="10"/>
      <c r="B30" s="109" t="s">
        <v>34</v>
      </c>
      <c r="C30" s="3"/>
      <c r="D30" s="3"/>
      <c r="E30" s="3"/>
      <c r="F30" s="4"/>
      <c r="G30" s="4"/>
      <c r="H30" s="4"/>
      <c r="I30" s="17"/>
    </row>
    <row r="31" spans="1:9" s="1" customFormat="1" ht="115.5" thickBot="1">
      <c r="A31" s="12"/>
      <c r="B31" s="49" t="s">
        <v>16</v>
      </c>
      <c r="C31" s="135" t="s">
        <v>35</v>
      </c>
      <c r="D31" s="121" t="s">
        <v>23</v>
      </c>
      <c r="E31" s="119" t="s">
        <v>24</v>
      </c>
      <c r="F31" s="119" t="s">
        <v>25</v>
      </c>
      <c r="G31" s="116" t="s">
        <v>21</v>
      </c>
      <c r="H31" s="72" t="s">
        <v>36</v>
      </c>
      <c r="I31" s="13"/>
    </row>
    <row r="32" spans="1:9">
      <c r="A32" s="10"/>
      <c r="B32" s="58" t="s">
        <v>3</v>
      </c>
      <c r="C32" s="59">
        <v>32000</v>
      </c>
      <c r="D32" s="73">
        <f>(((12*C32)*F32)+(12*C32))/1720</f>
        <v>312.55813953488371</v>
      </c>
      <c r="E32" s="82">
        <v>47</v>
      </c>
      <c r="F32" s="62">
        <v>0.4</v>
      </c>
      <c r="G32" s="74">
        <f t="shared" ref="G32:G39" si="1">IFERROR(D32*E32,"0")</f>
        <v>14690.232558139534</v>
      </c>
      <c r="H32" s="132" t="s">
        <v>47</v>
      </c>
      <c r="I32" s="11"/>
    </row>
    <row r="33" spans="1:9" ht="38.25">
      <c r="A33" s="10"/>
      <c r="B33" s="58" t="s">
        <v>3</v>
      </c>
      <c r="C33" s="59">
        <v>32600</v>
      </c>
      <c r="D33" s="73">
        <f t="shared" ref="D33:D39" si="2">(((12*C33)*F33)+(12*C33))/1720</f>
        <v>318.41860465116281</v>
      </c>
      <c r="E33" s="82">
        <v>90</v>
      </c>
      <c r="F33" s="62">
        <v>0.4</v>
      </c>
      <c r="G33" s="74">
        <f t="shared" si="1"/>
        <v>28657.674418604653</v>
      </c>
      <c r="H33" s="132" t="s">
        <v>48</v>
      </c>
      <c r="I33" s="11"/>
    </row>
    <row r="34" spans="1:9">
      <c r="A34" s="10"/>
      <c r="B34" s="58"/>
      <c r="C34" s="59"/>
      <c r="D34" s="73">
        <f t="shared" si="2"/>
        <v>0</v>
      </c>
      <c r="E34" s="82"/>
      <c r="F34" s="62"/>
      <c r="G34" s="74">
        <f t="shared" si="1"/>
        <v>0</v>
      </c>
      <c r="H34" s="68"/>
      <c r="I34" s="11"/>
    </row>
    <row r="35" spans="1:9">
      <c r="A35" s="10"/>
      <c r="B35" s="58"/>
      <c r="C35" s="75"/>
      <c r="D35" s="73">
        <f t="shared" si="2"/>
        <v>0</v>
      </c>
      <c r="E35" s="83"/>
      <c r="F35" s="62"/>
      <c r="G35" s="74">
        <f t="shared" si="1"/>
        <v>0</v>
      </c>
      <c r="H35" s="68"/>
      <c r="I35" s="11"/>
    </row>
    <row r="36" spans="1:9">
      <c r="A36" s="10"/>
      <c r="B36" s="76"/>
      <c r="C36" s="77"/>
      <c r="D36" s="73">
        <f t="shared" si="2"/>
        <v>0</v>
      </c>
      <c r="E36" s="84"/>
      <c r="F36" s="62"/>
      <c r="G36" s="74">
        <f t="shared" si="1"/>
        <v>0</v>
      </c>
      <c r="H36" s="68"/>
      <c r="I36" s="11"/>
    </row>
    <row r="37" spans="1:9">
      <c r="A37" s="10"/>
      <c r="B37" s="58"/>
      <c r="C37" s="59"/>
      <c r="D37" s="73">
        <f t="shared" si="2"/>
        <v>0</v>
      </c>
      <c r="E37" s="82"/>
      <c r="F37" s="62"/>
      <c r="G37" s="74">
        <f t="shared" si="1"/>
        <v>0</v>
      </c>
      <c r="H37" s="68"/>
      <c r="I37" s="11"/>
    </row>
    <row r="38" spans="1:9">
      <c r="A38" s="10"/>
      <c r="B38" s="78"/>
      <c r="C38" s="79"/>
      <c r="D38" s="73">
        <f t="shared" si="2"/>
        <v>0</v>
      </c>
      <c r="E38" s="85"/>
      <c r="F38" s="62"/>
      <c r="G38" s="74">
        <f t="shared" si="1"/>
        <v>0</v>
      </c>
      <c r="H38" s="68"/>
      <c r="I38" s="11"/>
    </row>
    <row r="39" spans="1:9" ht="13.5" thickBot="1">
      <c r="A39" s="10"/>
      <c r="B39" s="80"/>
      <c r="C39" s="81"/>
      <c r="D39" s="73">
        <f t="shared" si="2"/>
        <v>0</v>
      </c>
      <c r="E39" s="86"/>
      <c r="F39" s="62"/>
      <c r="G39" s="74">
        <f t="shared" si="1"/>
        <v>0</v>
      </c>
      <c r="H39" s="68"/>
      <c r="I39" s="11"/>
    </row>
    <row r="40" spans="1:9" s="32" customFormat="1" ht="27.75" customHeight="1" thickBot="1">
      <c r="A40" s="28"/>
      <c r="B40" s="29"/>
      <c r="C40" s="30"/>
      <c r="D40" s="125" t="s">
        <v>37</v>
      </c>
      <c r="E40" s="115">
        <f>SUM(E32:E39)</f>
        <v>137</v>
      </c>
      <c r="F40" s="128" t="s">
        <v>38</v>
      </c>
      <c r="G40" s="48">
        <f>SUM(G32:G39)</f>
        <v>43347.906976744183</v>
      </c>
      <c r="H40" s="30"/>
      <c r="I40" s="31"/>
    </row>
    <row r="41" spans="1:9" s="2" customFormat="1" ht="20.25" customHeight="1" thickBot="1">
      <c r="A41" s="10"/>
      <c r="B41" s="108" t="s">
        <v>39</v>
      </c>
      <c r="C41" s="104"/>
      <c r="D41" s="5"/>
      <c r="E41" s="5"/>
      <c r="G41" s="4"/>
      <c r="H41" s="4"/>
      <c r="I41" s="17"/>
    </row>
    <row r="42" spans="1:9" s="1" customFormat="1" ht="75" customHeight="1" thickBot="1">
      <c r="A42" s="10"/>
      <c r="B42" s="160" t="s">
        <v>16</v>
      </c>
      <c r="C42" s="161"/>
      <c r="D42" s="117" t="s">
        <v>28</v>
      </c>
      <c r="E42" s="119" t="s">
        <v>24</v>
      </c>
      <c r="F42" s="119" t="s">
        <v>25</v>
      </c>
      <c r="G42" s="71" t="s">
        <v>51</v>
      </c>
      <c r="H42" s="87" t="s">
        <v>4</v>
      </c>
      <c r="I42" s="41"/>
    </row>
    <row r="43" spans="1:9" ht="38.25">
      <c r="A43" s="10"/>
      <c r="B43" s="183" t="s">
        <v>0</v>
      </c>
      <c r="C43" s="184"/>
      <c r="D43" s="88">
        <v>180</v>
      </c>
      <c r="E43" s="88">
        <v>31</v>
      </c>
      <c r="F43" s="89">
        <v>0.4</v>
      </c>
      <c r="G43" s="74">
        <f>IF(E43="","0",D43*E43)*F43+(D43*E43)</f>
        <v>7812</v>
      </c>
      <c r="H43" s="132" t="s">
        <v>49</v>
      </c>
      <c r="I43" s="11"/>
    </row>
    <row r="44" spans="1:9">
      <c r="A44" s="10"/>
      <c r="B44" s="178"/>
      <c r="C44" s="179"/>
      <c r="D44" s="82"/>
      <c r="E44" s="82"/>
      <c r="F44" s="62"/>
      <c r="G44" s="74">
        <f t="shared" ref="G44:G51" si="3">IF(E44="","0",D44*E44)*F44+(D44*E44)</f>
        <v>0</v>
      </c>
      <c r="H44" s="69"/>
      <c r="I44" s="11"/>
    </row>
    <row r="45" spans="1:9">
      <c r="A45" s="10"/>
      <c r="B45" s="178"/>
      <c r="C45" s="179"/>
      <c r="D45" s="82"/>
      <c r="E45" s="82"/>
      <c r="F45" s="62"/>
      <c r="G45" s="74">
        <f t="shared" si="3"/>
        <v>0</v>
      </c>
      <c r="H45" s="69"/>
      <c r="I45" s="11"/>
    </row>
    <row r="46" spans="1:9">
      <c r="A46" s="10"/>
      <c r="B46" s="178"/>
      <c r="C46" s="179"/>
      <c r="D46" s="82"/>
      <c r="E46" s="82"/>
      <c r="F46" s="62"/>
      <c r="G46" s="74">
        <f t="shared" si="3"/>
        <v>0</v>
      </c>
      <c r="H46" s="69"/>
      <c r="I46" s="11"/>
    </row>
    <row r="47" spans="1:9">
      <c r="A47" s="10"/>
      <c r="B47" s="178"/>
      <c r="C47" s="179"/>
      <c r="D47" s="82"/>
      <c r="E47" s="82"/>
      <c r="F47" s="62"/>
      <c r="G47" s="74">
        <f t="shared" si="3"/>
        <v>0</v>
      </c>
      <c r="H47" s="69"/>
      <c r="I47" s="11"/>
    </row>
    <row r="48" spans="1:9">
      <c r="A48" s="10"/>
      <c r="B48" s="178"/>
      <c r="C48" s="179"/>
      <c r="D48" s="82"/>
      <c r="E48" s="82"/>
      <c r="F48" s="62"/>
      <c r="G48" s="74">
        <f t="shared" si="3"/>
        <v>0</v>
      </c>
      <c r="H48" s="69"/>
      <c r="I48" s="11"/>
    </row>
    <row r="49" spans="1:9">
      <c r="A49" s="10"/>
      <c r="B49" s="178"/>
      <c r="C49" s="179"/>
      <c r="D49" s="82"/>
      <c r="E49" s="82"/>
      <c r="F49" s="62"/>
      <c r="G49" s="74">
        <f t="shared" si="3"/>
        <v>0</v>
      </c>
      <c r="H49" s="69"/>
      <c r="I49" s="11"/>
    </row>
    <row r="50" spans="1:9">
      <c r="A50" s="10"/>
      <c r="B50" s="178"/>
      <c r="C50" s="179"/>
      <c r="D50" s="82"/>
      <c r="E50" s="82"/>
      <c r="F50" s="62"/>
      <c r="G50" s="74">
        <f t="shared" si="3"/>
        <v>0</v>
      </c>
      <c r="H50" s="91"/>
      <c r="I50" s="11"/>
    </row>
    <row r="51" spans="1:9" ht="13.5" thickBot="1">
      <c r="A51" s="10"/>
      <c r="B51" s="180"/>
      <c r="C51" s="181"/>
      <c r="D51" s="90"/>
      <c r="E51" s="90"/>
      <c r="F51" s="67"/>
      <c r="G51" s="74">
        <f t="shared" si="3"/>
        <v>0</v>
      </c>
      <c r="H51" s="70"/>
      <c r="I51" s="11"/>
    </row>
    <row r="52" spans="1:9" ht="29.25" customHeight="1" thickBot="1">
      <c r="A52" s="10"/>
      <c r="B52" s="23"/>
      <c r="C52" s="6"/>
      <c r="D52" s="6"/>
      <c r="E52" s="6"/>
      <c r="F52" s="128" t="s">
        <v>40</v>
      </c>
      <c r="G52" s="48">
        <f>SUM(G43:G51)</f>
        <v>7812</v>
      </c>
      <c r="H52" s="6"/>
      <c r="I52" s="11"/>
    </row>
    <row r="53" spans="1:9" s="2" customFormat="1" ht="20.25" customHeight="1" thickBot="1">
      <c r="A53" s="14"/>
      <c r="B53" s="25"/>
      <c r="C53" s="18"/>
      <c r="D53" s="19"/>
      <c r="E53" s="19"/>
      <c r="F53" s="19"/>
      <c r="G53" s="18"/>
      <c r="H53" s="18"/>
      <c r="I53" s="20"/>
    </row>
    <row r="54" spans="1:9" ht="13.5" thickBot="1">
      <c r="A54" s="10"/>
      <c r="B54" s="34"/>
      <c r="C54" s="35"/>
      <c r="D54" s="35"/>
      <c r="E54" s="35"/>
      <c r="F54" s="35"/>
      <c r="G54" s="35"/>
      <c r="H54" s="35"/>
      <c r="I54" s="11"/>
    </row>
    <row r="55" spans="1:9" ht="42" customHeight="1" thickBot="1">
      <c r="A55" s="10"/>
      <c r="B55" s="34"/>
      <c r="C55" s="149" t="s">
        <v>42</v>
      </c>
      <c r="D55" s="150"/>
      <c r="E55" s="150"/>
      <c r="F55" s="151"/>
      <c r="G55" s="92">
        <f>SUM(G28,G40,G52)</f>
        <v>273815.90697674418</v>
      </c>
      <c r="H55" s="136" t="s">
        <v>41</v>
      </c>
      <c r="I55" s="11"/>
    </row>
    <row r="56" spans="1:9" ht="11.25" customHeight="1" thickBot="1">
      <c r="A56" s="10"/>
      <c r="B56" s="34"/>
      <c r="C56" s="110"/>
      <c r="D56" s="111"/>
      <c r="E56" s="111"/>
      <c r="F56" s="130"/>
      <c r="G56" s="35"/>
      <c r="H56" s="113"/>
      <c r="I56" s="11"/>
    </row>
    <row r="57" spans="1:9" ht="29.25" customHeight="1" thickBot="1">
      <c r="A57" s="10"/>
      <c r="B57" s="34"/>
      <c r="C57" s="149" t="s">
        <v>43</v>
      </c>
      <c r="D57" s="150"/>
      <c r="E57" s="150"/>
      <c r="F57" s="151"/>
      <c r="G57" s="92">
        <f>G55</f>
        <v>273815.90697674418</v>
      </c>
      <c r="H57" s="137" t="s">
        <v>44</v>
      </c>
      <c r="I57" s="11"/>
    </row>
    <row r="58" spans="1:9" ht="9.75" customHeight="1">
      <c r="A58" s="10"/>
      <c r="B58" s="34"/>
      <c r="C58" s="110"/>
      <c r="D58" s="111"/>
      <c r="E58" s="111"/>
      <c r="F58" s="130"/>
      <c r="G58" s="35"/>
      <c r="H58" s="113"/>
      <c r="I58" s="11"/>
    </row>
    <row r="59" spans="1:9" ht="15" customHeight="1" thickBot="1">
      <c r="A59" s="10"/>
      <c r="B59" s="34"/>
      <c r="C59" s="110"/>
      <c r="D59" s="111"/>
      <c r="E59" s="111"/>
      <c r="F59" s="112"/>
      <c r="G59" s="35"/>
      <c r="H59" s="113"/>
      <c r="I59" s="11"/>
    </row>
    <row r="60" spans="1:9" ht="34.5" thickBot="1">
      <c r="A60" s="10"/>
      <c r="B60" s="34"/>
      <c r="C60" s="149" t="s">
        <v>26</v>
      </c>
      <c r="D60" s="150"/>
      <c r="E60" s="151"/>
      <c r="F60" s="123">
        <v>0.15</v>
      </c>
      <c r="G60" s="92">
        <f>G57*F60</f>
        <v>41072.386046511623</v>
      </c>
      <c r="H60" s="137" t="s">
        <v>27</v>
      </c>
      <c r="I60" s="11"/>
    </row>
    <row r="61" spans="1:9" ht="24" customHeight="1">
      <c r="A61" s="10"/>
      <c r="B61" s="34"/>
      <c r="C61" s="34"/>
      <c r="D61" s="35"/>
      <c r="E61" s="35"/>
      <c r="F61" s="33"/>
      <c r="G61" s="35"/>
      <c r="H61" s="35"/>
      <c r="I61" s="11"/>
    </row>
    <row r="62" spans="1:9">
      <c r="A62" s="10"/>
      <c r="B62" s="93"/>
      <c r="C62" s="95"/>
      <c r="D62" s="95"/>
      <c r="E62" s="95"/>
      <c r="F62" s="94"/>
      <c r="G62" s="94"/>
      <c r="H62" s="94"/>
      <c r="I62" s="11"/>
    </row>
    <row r="63" spans="1:9">
      <c r="A63" s="10"/>
      <c r="B63" s="23"/>
      <c r="C63" s="94"/>
      <c r="D63" s="94"/>
      <c r="E63" s="94"/>
      <c r="F63" s="94"/>
      <c r="G63" s="94"/>
      <c r="H63" s="94"/>
      <c r="I63" s="11"/>
    </row>
    <row r="64" spans="1:9" ht="13.5" thickBot="1">
      <c r="A64" s="14"/>
      <c r="B64" s="26"/>
      <c r="C64" s="15"/>
      <c r="D64" s="15"/>
      <c r="E64" s="15"/>
      <c r="F64" s="15"/>
      <c r="G64" s="15"/>
      <c r="H64" s="15"/>
      <c r="I64" s="16"/>
    </row>
    <row r="65" spans="2:9">
      <c r="B65" s="27"/>
      <c r="C65" s="2"/>
      <c r="D65" s="2"/>
      <c r="E65" s="2"/>
      <c r="F65" s="2"/>
      <c r="G65" s="2"/>
      <c r="H65" s="2"/>
      <c r="I65" s="2"/>
    </row>
    <row r="66" spans="2:9">
      <c r="B66" s="27"/>
      <c r="C66" s="2"/>
      <c r="D66" s="2"/>
      <c r="E66" s="2"/>
      <c r="F66" s="2"/>
      <c r="G66" s="2"/>
      <c r="H66" s="2"/>
      <c r="I66" s="2"/>
    </row>
    <row r="67" spans="2:9">
      <c r="B67" s="40"/>
      <c r="C67" s="2"/>
      <c r="D67" s="2"/>
      <c r="E67" s="2"/>
      <c r="F67" s="2"/>
      <c r="G67" s="2"/>
      <c r="H67" s="2"/>
      <c r="I67" s="2"/>
    </row>
    <row r="68" spans="2:9">
      <c r="B68" s="40"/>
      <c r="C68" s="2"/>
      <c r="D68" s="2"/>
      <c r="E68" s="2"/>
      <c r="F68" s="2"/>
      <c r="G68" s="2"/>
      <c r="H68" s="2"/>
      <c r="I68" s="2"/>
    </row>
    <row r="69" spans="2:9">
      <c r="B69" s="27"/>
      <c r="C69" s="2"/>
      <c r="D69" s="2"/>
      <c r="E69" s="2"/>
      <c r="F69" s="2"/>
      <c r="G69" s="2"/>
      <c r="H69" s="2"/>
      <c r="I69" s="2"/>
    </row>
    <row r="70" spans="2:9">
      <c r="B70" s="27"/>
      <c r="C70" s="2"/>
      <c r="D70" s="2"/>
      <c r="E70" s="2"/>
      <c r="F70" s="2"/>
      <c r="G70" s="2"/>
      <c r="H70" s="2"/>
      <c r="I70" s="2"/>
    </row>
    <row r="82" ht="15" customHeight="1"/>
    <row r="91" ht="9.75" customHeight="1"/>
    <row r="92" hidden="1"/>
    <row r="733" ht="9" customHeight="1"/>
    <row r="734" hidden="1"/>
    <row r="735" hidden="1"/>
  </sheetData>
  <sheetProtection formatCells="0"/>
  <mergeCells count="24">
    <mergeCell ref="B5:C5"/>
    <mergeCell ref="D5:G5"/>
    <mergeCell ref="A1:I1"/>
    <mergeCell ref="B3:C3"/>
    <mergeCell ref="D3:G3"/>
    <mergeCell ref="B4:C4"/>
    <mergeCell ref="D4:G4"/>
    <mergeCell ref="B49:C49"/>
    <mergeCell ref="B6:C6"/>
    <mergeCell ref="D6:G6"/>
    <mergeCell ref="B8:C8"/>
    <mergeCell ref="B9:C9"/>
    <mergeCell ref="B42:C42"/>
    <mergeCell ref="B43:C43"/>
    <mergeCell ref="B44:C44"/>
    <mergeCell ref="B45:C45"/>
    <mergeCell ref="B46:C46"/>
    <mergeCell ref="B47:C47"/>
    <mergeCell ref="B48:C48"/>
    <mergeCell ref="B50:C50"/>
    <mergeCell ref="B51:C51"/>
    <mergeCell ref="C55:F55"/>
    <mergeCell ref="C57:F57"/>
    <mergeCell ref="C60:E60"/>
  </mergeCells>
  <dataValidations count="2">
    <dataValidation errorStyle="warning" allowBlank="1" showInputMessage="1" showErrorMessage="1" sqref="D9" xr:uid="{00000000-0002-0000-0100-000000000000}"/>
    <dataValidation type="date" allowBlank="1" showInputMessage="1" showErrorMessage="1" errorTitle="Fel format" error="Måste vara_x000a_ÅÅÅÅ-MM-DD" promptTitle="ÅÅÅÅ-MM-DD" sqref="E8:F9 D8" xr:uid="{00000000-0002-0000-0100-000001000000}">
      <formula1>40179</formula1>
      <formula2>47848</formula2>
    </dataValidation>
  </dataValidations>
  <printOptions horizontalCentered="1" verticalCentered="1"/>
  <pageMargins left="0.39370078740157483" right="0.39370078740157483" top="0.59055118110236227" bottom="0.47244094488188981" header="0.31496062992125984" footer="0.43307086614173229"/>
  <pageSetup paperSize="9" scale="5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Sammanställning</vt:lpstr>
      <vt:lpstr>Exempel</vt:lpstr>
      <vt:lpstr>Exempel!Utskriftsområde</vt:lpstr>
      <vt:lpstr>Sammanställning!Utskriftsområde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Nordqvist Catharina</dc:creator>
  <cp:lastModifiedBy>Ericsson Åsa</cp:lastModifiedBy>
  <cp:lastPrinted>2016-09-20T13:33:34Z</cp:lastPrinted>
  <dcterms:created xsi:type="dcterms:W3CDTF">2011-02-22T14:32:14Z</dcterms:created>
  <dcterms:modified xsi:type="dcterms:W3CDTF">2019-03-29T13:54:40Z</dcterms:modified>
</cp:coreProperties>
</file>